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某服饰公司" sheetId="1" r:id="rId1"/>
    <sheet name="人力成本总量" sheetId="2" r:id="rId2"/>
  </sheets>
  <definedNames>
    <definedName name="_xlnm.Print_Area" localSheetId="0">'某服饰公司'!$A$1:$H$35</definedName>
    <definedName name="_xlnm.Print_Titles" localSheetId="0">'某服饰公司'!$2:$2</definedName>
  </definedNames>
  <calcPr fullCalcOnLoad="1"/>
</workbook>
</file>

<file path=xl/sharedStrings.xml><?xml version="1.0" encoding="utf-8"?>
<sst xmlns="http://schemas.openxmlformats.org/spreadsheetml/2006/main" count="58" uniqueCount="46">
  <si>
    <t>公司人力成本分析表</t>
  </si>
  <si>
    <t>项目</t>
  </si>
  <si>
    <t>备注</t>
  </si>
  <si>
    <t>一、在岗人数（期初+期末）/2</t>
  </si>
  <si>
    <t>二、经济效益指标</t>
  </si>
  <si>
    <t>1、营业收入（万）</t>
  </si>
  <si>
    <t>2、增加值（纯收入）：（万）</t>
  </si>
  <si>
    <t>3、成本/费用总额（万）</t>
  </si>
  <si>
    <t>三、人力成本总额（万）</t>
  </si>
  <si>
    <t>1、固定工资总额</t>
  </si>
  <si>
    <t>①年薪制</t>
  </si>
  <si>
    <t>②岗位制</t>
  </si>
  <si>
    <t>2、变动工资总额</t>
  </si>
  <si>
    <t>3、其他形式固定补贴（车贴、通讯补贴）</t>
  </si>
  <si>
    <t>4、社保费用（公司缴纳部分）</t>
  </si>
  <si>
    <t>5、其他福利费（节假日、误餐、交通车分摊等）</t>
  </si>
  <si>
    <t>7、培训费</t>
  </si>
  <si>
    <t>8、招聘费</t>
  </si>
  <si>
    <t>9、离职成本（经济补偿、代为通知金等）</t>
  </si>
  <si>
    <t>四、经济效益指标</t>
  </si>
  <si>
    <t>1、人力成本效率（营业收入÷人力成本）</t>
  </si>
  <si>
    <t>2.人力成本利润效率（净利润÷人力成本）</t>
  </si>
  <si>
    <t>3、人均工资</t>
  </si>
  <si>
    <t>4、人均人力成本（人力成本÷职工数）</t>
  </si>
  <si>
    <t>5、人力成本含量（人力成本总额÷成本（费用）总额）</t>
  </si>
  <si>
    <t>6.工资成本含量(工资总额/人力资源成本）</t>
  </si>
  <si>
    <t>7、工资率（工资总额÷营业收入）</t>
  </si>
  <si>
    <t>8.人力成本率（人力成本总额÷营业收入)</t>
  </si>
  <si>
    <t>9、全员劳动生产率（营业收入÷职工数）</t>
  </si>
  <si>
    <t>五、增长率指标</t>
  </si>
  <si>
    <t>人数增长率</t>
  </si>
  <si>
    <t>营业额增长率</t>
  </si>
  <si>
    <t>人力成本增长率</t>
  </si>
  <si>
    <t>人力成本效率增长率</t>
  </si>
  <si>
    <t>人力成本总额</t>
  </si>
  <si>
    <t>时间</t>
  </si>
  <si>
    <t>在岗人数</t>
  </si>
  <si>
    <t>人均人力成本</t>
  </si>
  <si>
    <t>2012年</t>
  </si>
  <si>
    <t>2013年</t>
  </si>
  <si>
    <t>2014年</t>
  </si>
  <si>
    <t>2015年</t>
  </si>
  <si>
    <t>2016年</t>
  </si>
  <si>
    <t>2017年</t>
  </si>
  <si>
    <t>人力成本含量</t>
  </si>
  <si>
    <t>总成本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</si>
</sst>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yyyy&quot;年&quot;"/>
    <numFmt numFmtId="181" formatCode="0.00_ "/>
  </numFmts>
  <fonts count="48">
    <font>
      <sz val="12"/>
      <name val="宋体"/>
      <family val="0"/>
    </font>
    <font>
      <sz val="12"/>
      <name val="等线"/>
      <family val="0"/>
    </font>
    <font>
      <sz val="10"/>
      <name val="等线"/>
      <family val="0"/>
    </font>
    <font>
      <sz val="10"/>
      <name val="宋体"/>
      <family val="0"/>
    </font>
    <font>
      <b/>
      <sz val="14"/>
      <name val="等线"/>
      <family val="0"/>
    </font>
    <font>
      <b/>
      <sz val="10"/>
      <name val="等线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4"/>
      <color indexed="63"/>
      <name val="等线"/>
      <family val="0"/>
    </font>
    <font>
      <sz val="10"/>
      <color indexed="8"/>
      <name val="宋体"/>
      <family val="0"/>
    </font>
    <font>
      <sz val="9"/>
      <color indexed="63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181" fontId="2" fillId="0" borderId="20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人力成本总额（万）</a:t>
            </a:r>
          </a:p>
        </c:rich>
      </c:tx>
      <c:layout>
        <c:manualLayout>
          <c:xMode val="factor"/>
          <c:yMode val="factor"/>
          <c:x val="0.013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25"/>
          <c:w val="0.834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'人力成本总量'!$D$3</c:f>
              <c:strCache>
                <c:ptCount val="1"/>
                <c:pt idx="0">
                  <c:v>人力成本总额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'人力成本总量'!$C$4:$C$9</c:f>
              <c:strCache/>
            </c:strRef>
          </c:cat>
          <c:val>
            <c:numRef>
              <c:f>'人力成本总量'!$D$4:$D$9</c:f>
              <c:numCache/>
            </c:numRef>
          </c:val>
        </c:ser>
        <c:overlap val="-27"/>
        <c:gapWidth val="100"/>
        <c:axId val="11909931"/>
        <c:axId val="40080516"/>
      </c:barChart>
      <c:lineChart>
        <c:grouping val="standard"/>
        <c:varyColors val="0"/>
        <c:ser>
          <c:idx val="2"/>
          <c:order val="2"/>
          <c:tx>
            <c:v>人数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'人力成本总量'!$E$4:$E$9</c:f>
              <c:numCache/>
            </c:numRef>
          </c:val>
          <c:smooth val="0"/>
        </c:ser>
        <c:axId val="11909931"/>
        <c:axId val="40080516"/>
      </c:lineChart>
      <c:lineChart>
        <c:grouping val="standard"/>
        <c:varyColors val="0"/>
        <c:ser>
          <c:idx val="1"/>
          <c:order val="1"/>
          <c:tx>
            <c:v>人均人力成本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'人力成本总量'!$F$4:$F$9</c:f>
              <c:numCache/>
            </c:numRef>
          </c:val>
          <c:smooth val="1"/>
        </c:ser>
        <c:axId val="25180325"/>
        <c:axId val="25296334"/>
      </c:lineChart>
      <c:catAx>
        <c:axId val="1190993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40080516"/>
        <c:crosses val="autoZero"/>
        <c:auto val="1"/>
        <c:lblOffset val="100"/>
        <c:tickLblSkip val="1"/>
        <c:noMultiLvlLbl val="0"/>
      </c:catAx>
      <c:valAx>
        <c:axId val="400805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1909931"/>
        <c:crossesAt val="1"/>
        <c:crossBetween val="between"/>
        <c:dispUnits/>
      </c:valAx>
      <c:catAx>
        <c:axId val="25180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5296334"/>
        <c:crosses val="autoZero"/>
        <c:auto val="1"/>
        <c:lblOffset val="100"/>
        <c:tickLblSkip val="1"/>
        <c:noMultiLvlLbl val="0"/>
      </c:catAx>
      <c:valAx>
        <c:axId val="25296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25180325"/>
        <c:crosses val="max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19825"/>
          <c:y val="0.13125"/>
          <c:w val="0.5852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2F2F2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人力成本含量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46"/>
          <c:w val="0.8332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'人力成本总量'!$D$12</c:f>
              <c:strCache>
                <c:ptCount val="1"/>
                <c:pt idx="0">
                  <c:v>总成本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'人力成本总量'!$C$13:$C$18</c:f>
              <c:strCache/>
            </c:strRef>
          </c:cat>
          <c:val>
            <c:numRef>
              <c:f>'人力成本总量'!$D$13:$D$18</c:f>
              <c:numCache/>
            </c:numRef>
          </c:val>
        </c:ser>
        <c:ser>
          <c:idx val="1"/>
          <c:order val="1"/>
          <c:tx>
            <c:strRef>
              <c:f>'人力成本总量'!$E$12</c:f>
              <c:strCache>
                <c:ptCount val="1"/>
                <c:pt idx="0">
                  <c:v>人力成本总额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'人力成本总量'!$C$13:$C$18</c:f>
              <c:strCache/>
            </c:strRef>
          </c:cat>
          <c:val>
            <c:numRef>
              <c:f>'人力成本总量'!$E$13:$E$18</c:f>
              <c:numCache/>
            </c:numRef>
          </c:val>
        </c:ser>
        <c:overlap val="99"/>
        <c:gapWidth val="102"/>
        <c:axId val="26340415"/>
        <c:axId val="35737144"/>
      </c:barChart>
      <c:lineChart>
        <c:grouping val="standard"/>
        <c:varyColors val="0"/>
        <c:ser>
          <c:idx val="2"/>
          <c:order val="2"/>
          <c:tx>
            <c:strRef>
              <c:f>'人力成本总量'!$F$12</c:f>
              <c:strCache>
                <c:ptCount val="1"/>
                <c:pt idx="0">
                  <c:v>人力成本含量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'人力成本总量'!$C$13:$C$18</c:f>
              <c:strCache/>
            </c:strRef>
          </c:cat>
          <c:val>
            <c:numRef>
              <c:f>'人力成本总量'!$F$13:$F$18</c:f>
              <c:numCache/>
            </c:numRef>
          </c:val>
          <c:smooth val="1"/>
        </c:ser>
        <c:axId val="53198841"/>
        <c:axId val="9027522"/>
      </c:lineChart>
      <c:catAx>
        <c:axId val="2634041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35737144"/>
        <c:crosses val="autoZero"/>
        <c:auto val="1"/>
        <c:lblOffset val="100"/>
        <c:tickLblSkip val="1"/>
        <c:noMultiLvlLbl val="0"/>
      </c:catAx>
      <c:valAx>
        <c:axId val="357371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340415"/>
        <c:crossesAt val="1"/>
        <c:crossBetween val="between"/>
        <c:dispUnits/>
      </c:valAx>
      <c:catAx>
        <c:axId val="53198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9027522"/>
        <c:crosses val="autoZero"/>
        <c:auto val="1"/>
        <c:lblOffset val="100"/>
        <c:tickLblSkip val="1"/>
        <c:noMultiLvlLbl val="0"/>
      </c:catAx>
      <c:valAx>
        <c:axId val="90275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53198841"/>
        <c:crosses val="max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1875"/>
          <c:y val="0.129"/>
          <c:w val="0.61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2F2F2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19</xdr:col>
      <xdr:colOff>219075</xdr:colOff>
      <xdr:row>35</xdr:row>
      <xdr:rowOff>9525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7077075" cy="1277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14</xdr:col>
      <xdr:colOff>0</xdr:colOff>
      <xdr:row>9</xdr:row>
      <xdr:rowOff>0</xdr:rowOff>
    </xdr:to>
    <xdr:graphicFrame>
      <xdr:nvGraphicFramePr>
        <xdr:cNvPr id="1" name="Chart 94"/>
        <xdr:cNvGraphicFramePr/>
      </xdr:nvGraphicFramePr>
      <xdr:xfrm>
        <a:off x="5619750" y="180975"/>
        <a:ext cx="48006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14</xdr:col>
      <xdr:colOff>0</xdr:colOff>
      <xdr:row>18</xdr:row>
      <xdr:rowOff>0</xdr:rowOff>
    </xdr:to>
    <xdr:graphicFrame>
      <xdr:nvGraphicFramePr>
        <xdr:cNvPr id="2" name="Chart 95"/>
        <xdr:cNvGraphicFramePr/>
      </xdr:nvGraphicFramePr>
      <xdr:xfrm>
        <a:off x="5619750" y="3429000"/>
        <a:ext cx="48006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16</xdr:col>
      <xdr:colOff>0</xdr:colOff>
      <xdr:row>1</xdr:row>
      <xdr:rowOff>0</xdr:rowOff>
    </xdr:from>
    <xdr:to>
      <xdr:col>30</xdr:col>
      <xdr:colOff>114300</xdr:colOff>
      <xdr:row>18</xdr:row>
      <xdr:rowOff>9525</xdr:rowOff>
    </xdr:to>
    <xdr:pic>
      <xdr:nvPicPr>
        <xdr:cNvPr id="3" name="Picture 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91950" y="180975"/>
          <a:ext cx="9715500" cy="609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workbookViewId="0" topLeftCell="A6">
      <selection activeCell="A8" sqref="A8:A18"/>
    </sheetView>
  </sheetViews>
  <sheetFormatPr defaultColWidth="9.00390625" defaultRowHeight="14.25"/>
  <cols>
    <col min="1" max="1" width="32.75390625" style="9" customWidth="1"/>
    <col min="2" max="7" width="8.50390625" style="10" customWidth="1"/>
    <col min="8" max="8" width="7.25390625" style="9" customWidth="1"/>
    <col min="9" max="14" width="9.00390625" style="8" customWidth="1"/>
  </cols>
  <sheetData>
    <row r="1" spans="1:8" s="8" customFormat="1" ht="36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s="8" customFormat="1" ht="28.5" customHeight="1">
      <c r="A2" s="12" t="s">
        <v>1</v>
      </c>
      <c r="B2" s="13">
        <v>2012</v>
      </c>
      <c r="C2" s="13">
        <v>2013</v>
      </c>
      <c r="D2" s="13">
        <v>2014</v>
      </c>
      <c r="E2" s="13">
        <v>2015</v>
      </c>
      <c r="F2" s="13">
        <v>2016</v>
      </c>
      <c r="G2" s="13">
        <v>2017</v>
      </c>
      <c r="H2" s="13" t="s">
        <v>2</v>
      </c>
    </row>
    <row r="3" spans="1:8" s="8" customFormat="1" ht="28.5" customHeight="1">
      <c r="A3" s="14" t="s">
        <v>3</v>
      </c>
      <c r="B3" s="15">
        <v>1200</v>
      </c>
      <c r="C3" s="15">
        <v>1500</v>
      </c>
      <c r="D3" s="15">
        <v>2000</v>
      </c>
      <c r="E3" s="15">
        <v>3500</v>
      </c>
      <c r="F3" s="15">
        <v>4500</v>
      </c>
      <c r="G3" s="15">
        <v>5200</v>
      </c>
      <c r="H3" s="16"/>
    </row>
    <row r="4" spans="1:8" s="8" customFormat="1" ht="28.5" customHeight="1">
      <c r="A4" s="17" t="s">
        <v>4</v>
      </c>
      <c r="B4" s="18"/>
      <c r="C4" s="18"/>
      <c r="D4" s="18"/>
      <c r="E4" s="18"/>
      <c r="F4" s="18"/>
      <c r="G4" s="18"/>
      <c r="H4" s="19"/>
    </row>
    <row r="5" spans="1:8" s="8" customFormat="1" ht="28.5" customHeight="1">
      <c r="A5" s="20" t="s">
        <v>5</v>
      </c>
      <c r="B5" s="4">
        <v>178000</v>
      </c>
      <c r="C5" s="4">
        <v>256000</v>
      </c>
      <c r="D5" s="4">
        <v>383000</v>
      </c>
      <c r="E5" s="4">
        <v>499000</v>
      </c>
      <c r="F5" s="4">
        <v>590334</v>
      </c>
      <c r="G5" s="4">
        <v>632037</v>
      </c>
      <c r="H5" s="21"/>
    </row>
    <row r="6" spans="1:8" s="8" customFormat="1" ht="28.5" customHeight="1">
      <c r="A6" s="20" t="s">
        <v>6</v>
      </c>
      <c r="B6" s="4">
        <v>9200</v>
      </c>
      <c r="C6" s="4">
        <v>10000</v>
      </c>
      <c r="D6" s="4">
        <v>30000</v>
      </c>
      <c r="E6" s="4">
        <v>43071</v>
      </c>
      <c r="F6" s="4">
        <v>53301</v>
      </c>
      <c r="G6" s="4">
        <v>42132</v>
      </c>
      <c r="H6" s="21"/>
    </row>
    <row r="7" spans="1:8" s="8" customFormat="1" ht="28.5" customHeight="1">
      <c r="A7" s="22" t="s">
        <v>7</v>
      </c>
      <c r="B7" s="23">
        <v>162000</v>
      </c>
      <c r="C7" s="23">
        <v>243000</v>
      </c>
      <c r="D7" s="23">
        <v>352000</v>
      </c>
      <c r="E7" s="23">
        <v>439090</v>
      </c>
      <c r="F7" s="23">
        <v>526463</v>
      </c>
      <c r="G7" s="23">
        <v>587837</v>
      </c>
      <c r="H7" s="24"/>
    </row>
    <row r="8" spans="1:8" s="8" customFormat="1" ht="28.5" customHeight="1">
      <c r="A8" s="25" t="s">
        <v>8</v>
      </c>
      <c r="B8" s="26">
        <v>22600</v>
      </c>
      <c r="C8" s="26">
        <v>20328</v>
      </c>
      <c r="D8" s="26">
        <v>23526</v>
      </c>
      <c r="E8" s="26">
        <v>36692</v>
      </c>
      <c r="F8" s="26">
        <v>46366</v>
      </c>
      <c r="G8" s="26">
        <v>51320</v>
      </c>
      <c r="H8" s="27"/>
    </row>
    <row r="9" spans="1:8" s="8" customFormat="1" ht="28.5" customHeight="1">
      <c r="A9" s="20" t="s">
        <v>9</v>
      </c>
      <c r="B9" s="4"/>
      <c r="C9" s="4"/>
      <c r="D9" s="4"/>
      <c r="E9" s="4"/>
      <c r="F9" s="4"/>
      <c r="G9" s="4"/>
      <c r="H9" s="21"/>
    </row>
    <row r="10" spans="1:8" s="8" customFormat="1" ht="28.5" customHeight="1">
      <c r="A10" s="20" t="s">
        <v>10</v>
      </c>
      <c r="B10" s="4"/>
      <c r="C10" s="4"/>
      <c r="D10" s="4"/>
      <c r="E10" s="4"/>
      <c r="F10" s="4"/>
      <c r="G10" s="4"/>
      <c r="H10" s="21"/>
    </row>
    <row r="11" spans="1:8" s="8" customFormat="1" ht="28.5" customHeight="1">
      <c r="A11" s="20" t="s">
        <v>11</v>
      </c>
      <c r="B11" s="4"/>
      <c r="C11" s="4"/>
      <c r="D11" s="4"/>
      <c r="E11" s="4"/>
      <c r="F11" s="4"/>
      <c r="G11" s="4"/>
      <c r="H11" s="21"/>
    </row>
    <row r="12" spans="1:8" s="8" customFormat="1" ht="28.5" customHeight="1">
      <c r="A12" s="20" t="s">
        <v>12</v>
      </c>
      <c r="B12" s="4"/>
      <c r="C12" s="4"/>
      <c r="D12" s="4"/>
      <c r="E12" s="4"/>
      <c r="F12" s="4"/>
      <c r="G12" s="4"/>
      <c r="H12" s="21"/>
    </row>
    <row r="13" spans="1:8" s="8" customFormat="1" ht="28.5" customHeight="1">
      <c r="A13" s="28" t="s">
        <v>13</v>
      </c>
      <c r="B13" s="4"/>
      <c r="C13" s="4"/>
      <c r="D13" s="4"/>
      <c r="E13" s="4"/>
      <c r="F13" s="4"/>
      <c r="G13" s="4"/>
      <c r="H13" s="21"/>
    </row>
    <row r="14" spans="1:8" s="8" customFormat="1" ht="28.5" customHeight="1">
      <c r="A14" s="20" t="s">
        <v>14</v>
      </c>
      <c r="B14" s="4"/>
      <c r="C14" s="4"/>
      <c r="D14" s="4"/>
      <c r="E14" s="4"/>
      <c r="F14" s="4"/>
      <c r="G14" s="4"/>
      <c r="H14" s="21"/>
    </row>
    <row r="15" spans="1:8" s="8" customFormat="1" ht="28.5" customHeight="1">
      <c r="A15" s="20" t="s">
        <v>15</v>
      </c>
      <c r="B15" s="4"/>
      <c r="C15" s="4"/>
      <c r="D15" s="4"/>
      <c r="E15" s="4"/>
      <c r="F15" s="4"/>
      <c r="G15" s="4"/>
      <c r="H15" s="21"/>
    </row>
    <row r="16" spans="1:8" s="8" customFormat="1" ht="28.5" customHeight="1">
      <c r="A16" s="20" t="s">
        <v>16</v>
      </c>
      <c r="B16" s="4"/>
      <c r="C16" s="4"/>
      <c r="D16" s="4"/>
      <c r="E16" s="4"/>
      <c r="F16" s="4"/>
      <c r="G16" s="4"/>
      <c r="H16" s="21"/>
    </row>
    <row r="17" spans="1:8" s="8" customFormat="1" ht="28.5" customHeight="1">
      <c r="A17" s="20" t="s">
        <v>17</v>
      </c>
      <c r="B17" s="4"/>
      <c r="C17" s="4"/>
      <c r="D17" s="4"/>
      <c r="E17" s="4"/>
      <c r="F17" s="4"/>
      <c r="G17" s="4"/>
      <c r="H17" s="21"/>
    </row>
    <row r="18" spans="1:8" s="8" customFormat="1" ht="28.5" customHeight="1">
      <c r="A18" s="22" t="s">
        <v>18</v>
      </c>
      <c r="B18" s="23"/>
      <c r="C18" s="23"/>
      <c r="D18" s="23"/>
      <c r="E18" s="23"/>
      <c r="F18" s="23"/>
      <c r="G18" s="23"/>
      <c r="H18" s="24"/>
    </row>
    <row r="19" spans="1:8" s="8" customFormat="1" ht="28.5" customHeight="1">
      <c r="A19" s="17" t="s">
        <v>19</v>
      </c>
      <c r="B19" s="18"/>
      <c r="C19" s="18"/>
      <c r="D19" s="18"/>
      <c r="E19" s="18"/>
      <c r="F19" s="18"/>
      <c r="G19" s="18"/>
      <c r="H19" s="19"/>
    </row>
    <row r="20" spans="1:8" s="8" customFormat="1" ht="28.5" customHeight="1">
      <c r="A20" s="20" t="s">
        <v>20</v>
      </c>
      <c r="B20" s="29">
        <f aca="true" t="shared" si="0" ref="B20:G20">B5/B8</f>
        <v>7.876106194690266</v>
      </c>
      <c r="C20" s="29">
        <f t="shared" si="0"/>
        <v>12.593467138921685</v>
      </c>
      <c r="D20" s="29">
        <f t="shared" si="0"/>
        <v>16.279860579784067</v>
      </c>
      <c r="E20" s="29">
        <f t="shared" si="0"/>
        <v>13.599694756350159</v>
      </c>
      <c r="F20" s="29">
        <f t="shared" si="0"/>
        <v>12.732045032998318</v>
      </c>
      <c r="G20" s="29">
        <f t="shared" si="0"/>
        <v>12.315607950116913</v>
      </c>
      <c r="H20" s="30"/>
    </row>
    <row r="21" spans="1:8" s="8" customFormat="1" ht="28.5" customHeight="1">
      <c r="A21" s="20" t="s">
        <v>21</v>
      </c>
      <c r="B21" s="29">
        <f aca="true" t="shared" si="1" ref="B21:G21">B6/B8</f>
        <v>0.40707964601769914</v>
      </c>
      <c r="C21" s="29">
        <f t="shared" si="1"/>
        <v>0.4919323101141283</v>
      </c>
      <c r="D21" s="29">
        <f t="shared" si="1"/>
        <v>1.2751849018107626</v>
      </c>
      <c r="E21" s="29">
        <f t="shared" si="1"/>
        <v>1.173852610923362</v>
      </c>
      <c r="F21" s="29">
        <f t="shared" si="1"/>
        <v>1.149570806194194</v>
      </c>
      <c r="G21" s="29">
        <f t="shared" si="1"/>
        <v>0.8209664848012471</v>
      </c>
      <c r="H21" s="30"/>
    </row>
    <row r="22" spans="1:8" s="8" customFormat="1" ht="28.5" customHeight="1">
      <c r="A22" s="20" t="s">
        <v>22</v>
      </c>
      <c r="B22" s="29"/>
      <c r="C22" s="29"/>
      <c r="D22" s="29"/>
      <c r="E22" s="29"/>
      <c r="F22" s="29"/>
      <c r="G22" s="29"/>
      <c r="H22" s="30"/>
    </row>
    <row r="23" spans="1:8" s="8" customFormat="1" ht="28.5" customHeight="1">
      <c r="A23" s="20" t="s">
        <v>10</v>
      </c>
      <c r="B23" s="4"/>
      <c r="C23" s="4"/>
      <c r="D23" s="4"/>
      <c r="E23" s="4"/>
      <c r="F23" s="4"/>
      <c r="G23" s="4"/>
      <c r="H23" s="30"/>
    </row>
    <row r="24" spans="1:8" s="8" customFormat="1" ht="28.5" customHeight="1">
      <c r="A24" s="20" t="s">
        <v>11</v>
      </c>
      <c r="B24" s="4"/>
      <c r="C24" s="4"/>
      <c r="D24" s="4"/>
      <c r="E24" s="4"/>
      <c r="F24" s="4"/>
      <c r="G24" s="4"/>
      <c r="H24" s="30"/>
    </row>
    <row r="25" spans="1:8" s="8" customFormat="1" ht="28.5" customHeight="1">
      <c r="A25" s="20" t="s">
        <v>23</v>
      </c>
      <c r="B25" s="29"/>
      <c r="C25" s="29"/>
      <c r="D25" s="29"/>
      <c r="E25" s="29"/>
      <c r="F25" s="29"/>
      <c r="G25" s="29"/>
      <c r="H25" s="30"/>
    </row>
    <row r="26" spans="1:8" s="8" customFormat="1" ht="28.5" customHeight="1">
      <c r="A26" s="20" t="s">
        <v>24</v>
      </c>
      <c r="B26" s="31">
        <f aca="true" t="shared" si="2" ref="B26:G26">B8/B7</f>
        <v>0.13950617283950617</v>
      </c>
      <c r="C26" s="31">
        <f t="shared" si="2"/>
        <v>0.08365432098765432</v>
      </c>
      <c r="D26" s="31">
        <f t="shared" si="2"/>
        <v>0.06683522727272727</v>
      </c>
      <c r="E26" s="31">
        <f t="shared" si="2"/>
        <v>0.08356373408640598</v>
      </c>
      <c r="F26" s="31">
        <f t="shared" si="2"/>
        <v>0.08807076660658014</v>
      </c>
      <c r="G26" s="31">
        <f t="shared" si="2"/>
        <v>0.08730311293777017</v>
      </c>
      <c r="H26" s="30"/>
    </row>
    <row r="27" spans="1:8" s="8" customFormat="1" ht="28.5" customHeight="1">
      <c r="A27" s="20" t="s">
        <v>25</v>
      </c>
      <c r="B27" s="31"/>
      <c r="C27" s="31"/>
      <c r="D27" s="31"/>
      <c r="E27" s="31"/>
      <c r="F27" s="31"/>
      <c r="G27" s="31"/>
      <c r="H27" s="30"/>
    </row>
    <row r="28" spans="1:8" s="8" customFormat="1" ht="28.5" customHeight="1">
      <c r="A28" s="20" t="s">
        <v>26</v>
      </c>
      <c r="B28" s="31"/>
      <c r="C28" s="31"/>
      <c r="D28" s="31"/>
      <c r="E28" s="31"/>
      <c r="F28" s="31"/>
      <c r="G28" s="31"/>
      <c r="H28" s="30"/>
    </row>
    <row r="29" spans="1:8" s="8" customFormat="1" ht="28.5" customHeight="1">
      <c r="A29" s="32" t="s">
        <v>27</v>
      </c>
      <c r="B29" s="33">
        <f aca="true" t="shared" si="3" ref="B29:G29">B8/B5</f>
        <v>0.12696629213483146</v>
      </c>
      <c r="C29" s="33">
        <f t="shared" si="3"/>
        <v>0.07940625</v>
      </c>
      <c r="D29" s="33">
        <f t="shared" si="3"/>
        <v>0.06142558746736292</v>
      </c>
      <c r="E29" s="33">
        <f t="shared" si="3"/>
        <v>0.0735310621242485</v>
      </c>
      <c r="F29" s="33">
        <f t="shared" si="3"/>
        <v>0.07854197793113729</v>
      </c>
      <c r="G29" s="33">
        <f t="shared" si="3"/>
        <v>0.08119777797818799</v>
      </c>
      <c r="H29" s="34"/>
    </row>
    <row r="30" spans="1:8" s="8" customFormat="1" ht="28.5" customHeight="1">
      <c r="A30" s="22" t="s">
        <v>28</v>
      </c>
      <c r="B30" s="35">
        <f aca="true" t="shared" si="4" ref="B30:G30">B5/B3</f>
        <v>148.33333333333334</v>
      </c>
      <c r="C30" s="35">
        <f t="shared" si="4"/>
        <v>170.66666666666666</v>
      </c>
      <c r="D30" s="35">
        <f t="shared" si="4"/>
        <v>191.5</v>
      </c>
      <c r="E30" s="35">
        <f t="shared" si="4"/>
        <v>142.57142857142858</v>
      </c>
      <c r="F30" s="35">
        <f t="shared" si="4"/>
        <v>131.18533333333335</v>
      </c>
      <c r="G30" s="35">
        <f t="shared" si="4"/>
        <v>121.54557692307692</v>
      </c>
      <c r="H30" s="36"/>
    </row>
    <row r="31" spans="1:8" s="8" customFormat="1" ht="28.5" customHeight="1">
      <c r="A31" s="17" t="s">
        <v>29</v>
      </c>
      <c r="B31" s="18"/>
      <c r="C31" s="18"/>
      <c r="D31" s="18"/>
      <c r="E31" s="18"/>
      <c r="F31" s="18"/>
      <c r="G31" s="18"/>
      <c r="H31" s="19"/>
    </row>
    <row r="32" spans="1:8" s="8" customFormat="1" ht="28.5" customHeight="1">
      <c r="A32" s="20" t="s">
        <v>30</v>
      </c>
      <c r="B32" s="4"/>
      <c r="C32" s="4"/>
      <c r="D32" s="4"/>
      <c r="E32" s="4"/>
      <c r="F32" s="4"/>
      <c r="G32" s="4"/>
      <c r="H32" s="21"/>
    </row>
    <row r="33" spans="1:8" s="8" customFormat="1" ht="28.5" customHeight="1">
      <c r="A33" s="20" t="s">
        <v>31</v>
      </c>
      <c r="B33" s="4"/>
      <c r="C33" s="4"/>
      <c r="D33" s="4"/>
      <c r="E33" s="4"/>
      <c r="F33" s="4"/>
      <c r="G33" s="4"/>
      <c r="H33" s="21"/>
    </row>
    <row r="34" spans="1:8" s="8" customFormat="1" ht="28.5" customHeight="1">
      <c r="A34" s="20" t="s">
        <v>32</v>
      </c>
      <c r="B34" s="4"/>
      <c r="C34" s="31">
        <f>(C8-B8)/B8</f>
        <v>-0.10053097345132743</v>
      </c>
      <c r="D34" s="31">
        <f>(D8-C8)/C8</f>
        <v>0.15731995277449823</v>
      </c>
      <c r="E34" s="31">
        <f>(E8-D8)/D8</f>
        <v>0.55963614724135</v>
      </c>
      <c r="F34" s="31">
        <f>(F8-E8)/E8</f>
        <v>0.2636542025509648</v>
      </c>
      <c r="G34" s="31">
        <f>(G8-F8)/F8</f>
        <v>0.1068455333649657</v>
      </c>
      <c r="H34" s="21"/>
    </row>
    <row r="35" spans="1:8" s="8" customFormat="1" ht="28.5" customHeight="1">
      <c r="A35" s="20" t="s">
        <v>33</v>
      </c>
      <c r="B35" s="4"/>
      <c r="C35" s="31">
        <f>(C30-B30)/B30</f>
        <v>0.15056179775280884</v>
      </c>
      <c r="D35" s="31">
        <f>(D30-C30)/C30</f>
        <v>0.12207031250000006</v>
      </c>
      <c r="E35" s="31">
        <f>(E30-D30)/D30</f>
        <v>-0.25550167847817973</v>
      </c>
      <c r="F35" s="31">
        <f>(F30-E30)/E30</f>
        <v>-0.07986239144956578</v>
      </c>
      <c r="G35" s="31">
        <f>(G30-F30)/F30</f>
        <v>-0.07348196757454917</v>
      </c>
      <c r="H35" s="21"/>
    </row>
  </sheetData>
  <sheetProtection/>
  <mergeCells count="4">
    <mergeCell ref="A1:H1"/>
    <mergeCell ref="A4:H4"/>
    <mergeCell ref="A19:H19"/>
    <mergeCell ref="A31:H31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F18"/>
  <sheetViews>
    <sheetView showGridLines="0" zoomScale="70" zoomScaleNormal="70" workbookViewId="0" topLeftCell="A1">
      <selection activeCell="Q2" sqref="Q2"/>
    </sheetView>
  </sheetViews>
  <sheetFormatPr defaultColWidth="9.00390625" defaultRowHeight="14.25"/>
  <cols>
    <col min="1" max="1" width="7.625" style="0" customWidth="1"/>
    <col min="2" max="2" width="4.00390625" style="0" customWidth="1"/>
    <col min="3" max="3" width="12.375" style="0" customWidth="1"/>
    <col min="4" max="4" width="16.50390625" style="0" customWidth="1"/>
    <col min="5" max="5" width="13.00390625" style="0" customWidth="1"/>
    <col min="6" max="6" width="18.25390625" style="0" customWidth="1"/>
    <col min="7" max="7" width="2.00390625" style="0" customWidth="1"/>
  </cols>
  <sheetData>
    <row r="2" spans="3:6" ht="30" customHeight="1">
      <c r="C2" s="1" t="s">
        <v>34</v>
      </c>
      <c r="D2" s="1"/>
      <c r="E2" s="1"/>
      <c r="F2" s="1"/>
    </row>
    <row r="3" spans="3:6" ht="30" customHeight="1">
      <c r="C3" s="2" t="s">
        <v>35</v>
      </c>
      <c r="D3" s="2" t="s">
        <v>34</v>
      </c>
      <c r="E3" s="2" t="s">
        <v>36</v>
      </c>
      <c r="F3" s="2" t="s">
        <v>37</v>
      </c>
    </row>
    <row r="4" spans="3:6" ht="30" customHeight="1">
      <c r="C4" s="3" t="s">
        <v>38</v>
      </c>
      <c r="D4" s="4">
        <v>22600</v>
      </c>
      <c r="E4" s="4">
        <v>1200</v>
      </c>
      <c r="F4" s="5">
        <f aca="true" t="shared" si="0" ref="F4:F9">D4/E4</f>
        <v>18.833333333333332</v>
      </c>
    </row>
    <row r="5" spans="3:6" ht="30" customHeight="1">
      <c r="C5" s="3" t="s">
        <v>39</v>
      </c>
      <c r="D5" s="4">
        <v>20328</v>
      </c>
      <c r="E5" s="4">
        <v>1500</v>
      </c>
      <c r="F5" s="5">
        <f t="shared" si="0"/>
        <v>13.552</v>
      </c>
    </row>
    <row r="6" spans="3:6" ht="30" customHeight="1">
      <c r="C6" s="3" t="s">
        <v>40</v>
      </c>
      <c r="D6" s="4">
        <v>23526</v>
      </c>
      <c r="E6" s="4">
        <v>2000</v>
      </c>
      <c r="F6" s="5">
        <f t="shared" si="0"/>
        <v>11.763</v>
      </c>
    </row>
    <row r="7" spans="3:6" ht="30" customHeight="1">
      <c r="C7" s="3" t="s">
        <v>41</v>
      </c>
      <c r="D7" s="4">
        <v>36692</v>
      </c>
      <c r="E7" s="4">
        <v>3500</v>
      </c>
      <c r="F7" s="5">
        <f t="shared" si="0"/>
        <v>10.483428571428572</v>
      </c>
    </row>
    <row r="8" spans="3:6" ht="30" customHeight="1">
      <c r="C8" s="3" t="s">
        <v>42</v>
      </c>
      <c r="D8" s="4">
        <v>46366</v>
      </c>
      <c r="E8" s="4">
        <v>4500</v>
      </c>
      <c r="F8" s="5">
        <f t="shared" si="0"/>
        <v>10.303555555555555</v>
      </c>
    </row>
    <row r="9" spans="3:6" ht="30" customHeight="1">
      <c r="C9" s="3" t="s">
        <v>43</v>
      </c>
      <c r="D9" s="4">
        <v>51320</v>
      </c>
      <c r="E9" s="4">
        <v>5200</v>
      </c>
      <c r="F9" s="5">
        <f t="shared" si="0"/>
        <v>9.86923076923077</v>
      </c>
    </row>
    <row r="10" spans="3:6" ht="15.75">
      <c r="C10" s="6"/>
      <c r="D10" s="6"/>
      <c r="E10" s="6"/>
      <c r="F10" s="6"/>
    </row>
    <row r="11" spans="3:6" ht="29.25" customHeight="1">
      <c r="C11" s="1" t="s">
        <v>44</v>
      </c>
      <c r="D11" s="1"/>
      <c r="E11" s="1"/>
      <c r="F11" s="1"/>
    </row>
    <row r="12" spans="3:6" ht="27.75" customHeight="1">
      <c r="C12" s="2" t="s">
        <v>35</v>
      </c>
      <c r="D12" s="2" t="s">
        <v>45</v>
      </c>
      <c r="E12" s="2" t="s">
        <v>34</v>
      </c>
      <c r="F12" s="2" t="s">
        <v>44</v>
      </c>
    </row>
    <row r="13" spans="3:6" ht="27.75" customHeight="1">
      <c r="C13" s="3" t="s">
        <v>38</v>
      </c>
      <c r="D13" s="4">
        <v>162000</v>
      </c>
      <c r="E13" s="4">
        <v>22600</v>
      </c>
      <c r="F13" s="7">
        <f aca="true" t="shared" si="1" ref="F13:F18">E13/D13</f>
        <v>0.13950617283950617</v>
      </c>
    </row>
    <row r="14" spans="3:6" ht="27.75" customHeight="1">
      <c r="C14" s="3" t="s">
        <v>39</v>
      </c>
      <c r="D14" s="4">
        <v>243000</v>
      </c>
      <c r="E14" s="4">
        <v>20328</v>
      </c>
      <c r="F14" s="7">
        <f t="shared" si="1"/>
        <v>0.08365432098765432</v>
      </c>
    </row>
    <row r="15" spans="3:6" ht="27.75" customHeight="1">
      <c r="C15" s="3" t="s">
        <v>40</v>
      </c>
      <c r="D15" s="4">
        <v>352000</v>
      </c>
      <c r="E15" s="4">
        <v>23526</v>
      </c>
      <c r="F15" s="7">
        <f t="shared" si="1"/>
        <v>0.06683522727272727</v>
      </c>
    </row>
    <row r="16" spans="3:6" ht="27.75" customHeight="1">
      <c r="C16" s="3" t="s">
        <v>41</v>
      </c>
      <c r="D16" s="4">
        <v>439090</v>
      </c>
      <c r="E16" s="4">
        <v>36692</v>
      </c>
      <c r="F16" s="7">
        <f t="shared" si="1"/>
        <v>0.08356373408640598</v>
      </c>
    </row>
    <row r="17" spans="3:6" ht="27.75" customHeight="1">
      <c r="C17" s="3" t="s">
        <v>42</v>
      </c>
      <c r="D17" s="4">
        <v>526463</v>
      </c>
      <c r="E17" s="4">
        <v>46366</v>
      </c>
      <c r="F17" s="7">
        <f t="shared" si="1"/>
        <v>0.08807076660658014</v>
      </c>
    </row>
    <row r="18" spans="3:6" ht="27.75" customHeight="1">
      <c r="C18" s="3" t="s">
        <v>43</v>
      </c>
      <c r="D18" s="4">
        <v>587837</v>
      </c>
      <c r="E18" s="4">
        <v>51320</v>
      </c>
      <c r="F18" s="7">
        <f t="shared" si="1"/>
        <v>0.08730311293777017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sheetProtection/>
  <mergeCells count="2">
    <mergeCell ref="C2:F2"/>
    <mergeCell ref="C11:F11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siow</dc:creator>
  <cp:keywords/>
  <dc:description/>
  <cp:lastModifiedBy>^O^珏</cp:lastModifiedBy>
  <cp:lastPrinted>2011-07-01T13:03:30Z</cp:lastPrinted>
  <dcterms:created xsi:type="dcterms:W3CDTF">2011-07-01T12:56:22Z</dcterms:created>
  <dcterms:modified xsi:type="dcterms:W3CDTF">2019-11-15T09:39:50Z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