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'Sheet1'!$A$1:$K$32</definedName>
  </definedNames>
  <calcPr fullCalcOnLoad="1"/>
</workbook>
</file>

<file path=xl/sharedStrings.xml><?xml version="1.0" encoding="utf-8"?>
<sst xmlns="http://schemas.openxmlformats.org/spreadsheetml/2006/main" count="89" uniqueCount="88">
  <si>
    <t>公司名称</t>
  </si>
  <si>
    <t>2020 年 4 月份工资单</t>
  </si>
  <si>
    <t xml:space="preserve">职工编号： </t>
  </si>
  <si>
    <t>123456</t>
  </si>
  <si>
    <t xml:space="preserve">姓名： </t>
  </si>
  <si>
    <t>张三</t>
  </si>
  <si>
    <t>部门名称</t>
  </si>
  <si>
    <t>只可收件人拆阅</t>
  </si>
  <si>
    <t>To be opened by addresssee only</t>
  </si>
  <si>
    <t>工资明细</t>
  </si>
  <si>
    <t>所得月份：</t>
  </si>
  <si>
    <t>职工编号：</t>
  </si>
  <si>
    <t>姓名：</t>
  </si>
  <si>
    <t>基本情况</t>
  </si>
  <si>
    <t>出勤天数：</t>
  </si>
  <si>
    <t>24</t>
  </si>
  <si>
    <t>加班天数：</t>
  </si>
  <si>
    <t>夜班天数：</t>
  </si>
  <si>
    <t>午餐次数：</t>
  </si>
  <si>
    <t>1.5倍加班时间：</t>
  </si>
  <si>
    <t>计时100：</t>
  </si>
  <si>
    <t>15.36</t>
  </si>
  <si>
    <t>1.5倍工资：</t>
  </si>
  <si>
    <t>23.04</t>
  </si>
  <si>
    <t>2倍工资：</t>
  </si>
  <si>
    <t>30.72</t>
  </si>
  <si>
    <t>3倍工资：</t>
  </si>
  <si>
    <t>46.07</t>
  </si>
  <si>
    <t>2.0倍加班时间：</t>
  </si>
  <si>
    <t>年休：</t>
  </si>
  <si>
    <t>本月年休：</t>
  </si>
  <si>
    <t>剩余年休：</t>
  </si>
  <si>
    <t>病假：</t>
  </si>
  <si>
    <t>3.0倍加班时间：</t>
  </si>
  <si>
    <t>事假：</t>
  </si>
  <si>
    <t>婚丧：</t>
  </si>
  <si>
    <t>生育：</t>
  </si>
  <si>
    <t>探亲：</t>
  </si>
  <si>
    <t>旷工：</t>
  </si>
  <si>
    <t>迟到早退：</t>
  </si>
  <si>
    <t>工伤：</t>
  </si>
  <si>
    <t>工资项</t>
  </si>
  <si>
    <t>基本工资：</t>
  </si>
  <si>
    <t>奖金额：</t>
  </si>
  <si>
    <t>特别奖金：</t>
  </si>
  <si>
    <t>管理补贴：</t>
  </si>
  <si>
    <t>特殊技术补贴：</t>
  </si>
  <si>
    <t>国家补贴：</t>
  </si>
  <si>
    <t>74</t>
  </si>
  <si>
    <t>公司补贴：</t>
  </si>
  <si>
    <t>505.50</t>
  </si>
  <si>
    <t>开车补贴：</t>
  </si>
  <si>
    <t>其他补贴：</t>
  </si>
  <si>
    <t>特殊岗位补贴：</t>
  </si>
  <si>
    <t>租房补贴：</t>
  </si>
  <si>
    <t>300</t>
  </si>
  <si>
    <t>交通补贴：</t>
  </si>
  <si>
    <t>0</t>
  </si>
  <si>
    <t>通讯费：</t>
  </si>
  <si>
    <t>夜班补贴：</t>
  </si>
  <si>
    <t>午餐补助：</t>
  </si>
  <si>
    <t>保健费：</t>
  </si>
  <si>
    <t>津贴：</t>
  </si>
  <si>
    <t>加班费：</t>
  </si>
  <si>
    <t>消防补助：</t>
  </si>
  <si>
    <t>审定系数：</t>
  </si>
  <si>
    <t>交通补贴IC卡：</t>
  </si>
  <si>
    <t>女工卫生费：</t>
  </si>
  <si>
    <t>补上月费用：</t>
  </si>
  <si>
    <t>降温费：</t>
  </si>
  <si>
    <t>取暖费：</t>
  </si>
  <si>
    <t>应发工资：</t>
  </si>
  <si>
    <t>扣款项</t>
  </si>
  <si>
    <t>养老保险：</t>
  </si>
  <si>
    <t>医疗保险：</t>
  </si>
  <si>
    <t>失业保险：</t>
  </si>
  <si>
    <t>公积金：</t>
  </si>
  <si>
    <t>工会会费：</t>
  </si>
  <si>
    <t>医药用餐费：</t>
  </si>
  <si>
    <t>扣车款：</t>
  </si>
  <si>
    <t>迟到早退扣款：</t>
  </si>
  <si>
    <t>病事假扣款：</t>
  </si>
  <si>
    <t>代扣税：</t>
  </si>
  <si>
    <t>扣水电费：</t>
  </si>
  <si>
    <t>养老保险缴费基数：</t>
  </si>
  <si>
    <t>公积金缴费基数：</t>
  </si>
  <si>
    <t>扣款合计：</t>
  </si>
  <si>
    <t>实发工资：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</si>
</sst>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;[Red]0.00"/>
  </numFmts>
  <fonts count="44">
    <font>
      <sz val="12"/>
      <name val="宋体"/>
      <family val="0"/>
    </font>
    <font>
      <b/>
      <sz val="16"/>
      <name val="宋体"/>
      <family val="0"/>
    </font>
    <font>
      <b/>
      <sz val="18"/>
      <color indexed="10"/>
      <name val="宋体"/>
      <family val="0"/>
    </font>
    <font>
      <b/>
      <sz val="16"/>
      <color indexed="10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57" fontId="6" fillId="0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80" fontId="5" fillId="0" borderId="14" xfId="0" applyNumberFormat="1" applyFont="1" applyFill="1" applyBorder="1" applyAlignment="1">
      <alignment horizontal="left" vertical="center"/>
    </xf>
    <xf numFmtId="180" fontId="6" fillId="0" borderId="14" xfId="0" applyNumberFormat="1" applyFont="1" applyFill="1" applyBorder="1" applyAlignment="1">
      <alignment horizontal="left" vertical="center"/>
    </xf>
    <xf numFmtId="180" fontId="6" fillId="0" borderId="14" xfId="15" applyNumberFormat="1" applyFont="1" applyFill="1" applyBorder="1" applyAlignment="1">
      <alignment horizontal="left" vertical="center"/>
    </xf>
    <xf numFmtId="180" fontId="5" fillId="0" borderId="0" xfId="0" applyNumberFormat="1" applyFont="1" applyFill="1" applyBorder="1" applyAlignment="1">
      <alignment horizontal="left" vertical="center"/>
    </xf>
    <xf numFmtId="180" fontId="6" fillId="0" borderId="0" xfId="0" applyNumberFormat="1" applyFont="1" applyFill="1" applyBorder="1" applyAlignment="1">
      <alignment horizontal="left" vertical="center"/>
    </xf>
    <xf numFmtId="180" fontId="6" fillId="0" borderId="0" xfId="15" applyNumberFormat="1" applyFont="1" applyFill="1" applyBorder="1" applyAlignment="1">
      <alignment horizontal="left" vertical="center"/>
    </xf>
    <xf numFmtId="180" fontId="5" fillId="0" borderId="0" xfId="15" applyNumberFormat="1" applyFont="1" applyFill="1" applyBorder="1" applyAlignment="1">
      <alignment horizontal="left" vertical="center"/>
    </xf>
    <xf numFmtId="180" fontId="5" fillId="0" borderId="0" xfId="0" applyNumberFormat="1" applyFont="1" applyFill="1" applyAlignment="1">
      <alignment horizontal="left" vertical="center"/>
    </xf>
    <xf numFmtId="180" fontId="5" fillId="0" borderId="12" xfId="0" applyNumberFormat="1" applyFont="1" applyFill="1" applyBorder="1" applyAlignment="1">
      <alignment horizontal="left" vertical="center"/>
    </xf>
    <xf numFmtId="180" fontId="0" fillId="0" borderId="0" xfId="0" applyNumberForma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180" fontId="5" fillId="0" borderId="19" xfId="0" applyNumberFormat="1" applyFont="1" applyFill="1" applyBorder="1" applyAlignment="1">
      <alignment vertical="center"/>
    </xf>
    <xf numFmtId="180" fontId="5" fillId="0" borderId="18" xfId="0" applyNumberFormat="1" applyFont="1" applyFill="1" applyBorder="1" applyAlignment="1">
      <alignment vertical="center"/>
    </xf>
    <xf numFmtId="180" fontId="5" fillId="0" borderId="17" xfId="0" applyNumberFormat="1" applyFont="1" applyFill="1" applyBorder="1" applyAlignment="1">
      <alignment horizontal="left" vertical="center"/>
    </xf>
    <xf numFmtId="180" fontId="5" fillId="0" borderId="19" xfId="0" applyNumberFormat="1" applyFont="1" applyFill="1" applyBorder="1" applyAlignment="1">
      <alignment horizontal="left" vertical="center"/>
    </xf>
    <xf numFmtId="180" fontId="6" fillId="0" borderId="19" xfId="0" applyNumberFormat="1" applyFont="1" applyFill="1" applyBorder="1" applyAlignment="1">
      <alignment horizontal="left" vertical="center"/>
    </xf>
    <xf numFmtId="180" fontId="0" fillId="0" borderId="12" xfId="0" applyNumberFormat="1" applyFont="1" applyFill="1" applyBorder="1" applyAlignment="1">
      <alignment horizontal="left" vertical="center"/>
    </xf>
    <xf numFmtId="180" fontId="0" fillId="33" borderId="0" xfId="0" applyNumberFormat="1" applyFill="1" applyAlignment="1">
      <alignment horizontal="left" vertical="center"/>
    </xf>
    <xf numFmtId="180" fontId="5" fillId="0" borderId="18" xfId="0" applyNumberFormat="1" applyFont="1" applyFill="1" applyBorder="1" applyAlignment="1">
      <alignment horizontal="left" vertical="center"/>
    </xf>
    <xf numFmtId="180" fontId="6" fillId="0" borderId="17" xfId="0" applyNumberFormat="1" applyFont="1" applyFill="1" applyBorder="1" applyAlignment="1">
      <alignment horizontal="left" vertical="center"/>
    </xf>
    <xf numFmtId="180" fontId="0" fillId="33" borderId="12" xfId="0" applyNumberFormat="1" applyFill="1" applyBorder="1" applyAlignment="1">
      <alignment horizontal="left" vertical="center"/>
    </xf>
    <xf numFmtId="180" fontId="0" fillId="0" borderId="18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O15" sqref="O15"/>
    </sheetView>
  </sheetViews>
  <sheetFormatPr defaultColWidth="9.00390625" defaultRowHeight="14.25"/>
  <cols>
    <col min="1" max="1" width="8.625" style="0" customWidth="1"/>
    <col min="2" max="2" width="11.25390625" style="0" customWidth="1"/>
    <col min="3" max="3" width="7.375" style="0" customWidth="1"/>
    <col min="4" max="4" width="7.75390625" style="0" customWidth="1"/>
    <col min="5" max="5" width="9.25390625" style="0" customWidth="1"/>
    <col min="6" max="6" width="8.00390625" style="0" customWidth="1"/>
    <col min="7" max="7" width="6.75390625" style="0" customWidth="1"/>
    <col min="8" max="8" width="7.875" style="0" customWidth="1"/>
    <col min="9" max="9" width="9.25390625" style="0" customWidth="1"/>
    <col min="10" max="10" width="11.75390625" style="0" customWidth="1"/>
    <col min="11" max="11" width="6.50390625" style="0" customWidth="1"/>
    <col min="12" max="12" width="3.625" style="0" customWidth="1"/>
    <col min="13" max="16384" width="8.625" style="0" customWidth="1"/>
  </cols>
  <sheetData>
    <row r="1" spans="1:11" ht="9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2.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20.25">
      <c r="A5" s="2"/>
      <c r="B5" s="2"/>
      <c r="C5" s="2"/>
      <c r="D5" s="5"/>
      <c r="E5" s="5" t="s">
        <v>2</v>
      </c>
      <c r="F5" s="5"/>
      <c r="G5" s="6" t="s">
        <v>3</v>
      </c>
      <c r="H5" s="5"/>
      <c r="I5" s="5"/>
      <c r="J5" s="5"/>
      <c r="K5" s="5"/>
    </row>
    <row r="6" spans="1:11" ht="20.25">
      <c r="A6" s="2"/>
      <c r="B6" s="2"/>
      <c r="C6" s="5"/>
      <c r="D6" s="5"/>
      <c r="E6" s="5" t="s">
        <v>4</v>
      </c>
      <c r="F6" s="5"/>
      <c r="G6" s="7" t="s">
        <v>5</v>
      </c>
      <c r="H6" s="5"/>
      <c r="I6" s="5"/>
      <c r="J6" s="5"/>
      <c r="K6" s="5"/>
    </row>
    <row r="7" spans="1:11" ht="20.25">
      <c r="A7" s="8" t="s">
        <v>6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8.75" customHeight="1">
      <c r="A8" s="2"/>
      <c r="B8" s="2"/>
      <c r="C8" s="2"/>
      <c r="D8" s="2"/>
      <c r="E8" s="2"/>
      <c r="F8" s="2"/>
      <c r="G8" s="2"/>
      <c r="H8" s="9" t="s">
        <v>7</v>
      </c>
      <c r="I8" s="41"/>
      <c r="J8" s="41"/>
      <c r="K8" s="42"/>
    </row>
    <row r="9" spans="1:11" ht="18.75" customHeight="1">
      <c r="A9" s="2"/>
      <c r="B9" s="2"/>
      <c r="C9" s="2"/>
      <c r="D9" s="2"/>
      <c r="E9" s="2"/>
      <c r="F9" s="2"/>
      <c r="G9" s="2"/>
      <c r="H9" s="10" t="s">
        <v>8</v>
      </c>
      <c r="I9" s="43"/>
      <c r="J9" s="43"/>
      <c r="K9" s="44"/>
    </row>
    <row r="10" spans="1:11" ht="14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30" customHeight="1">
      <c r="A12" s="11"/>
      <c r="B12" s="12"/>
      <c r="C12" s="12"/>
      <c r="D12" s="12"/>
      <c r="E12" s="13"/>
      <c r="F12" s="13" t="s">
        <v>9</v>
      </c>
      <c r="G12" s="13"/>
      <c r="H12" s="12"/>
      <c r="I12" s="12"/>
      <c r="J12" s="12"/>
      <c r="K12" s="12"/>
    </row>
    <row r="13" spans="1:11" ht="30" customHeight="1">
      <c r="A13" s="14" t="s">
        <v>10</v>
      </c>
      <c r="B13" s="15">
        <v>43922</v>
      </c>
      <c r="C13" s="14"/>
      <c r="D13" s="14" t="s">
        <v>11</v>
      </c>
      <c r="E13" s="16">
        <v>123456</v>
      </c>
      <c r="F13" s="14"/>
      <c r="G13" s="14" t="s">
        <v>12</v>
      </c>
      <c r="H13" s="16" t="s">
        <v>5</v>
      </c>
      <c r="I13" s="14"/>
      <c r="J13" s="26"/>
      <c r="K13" s="1"/>
    </row>
    <row r="14" spans="1:11" ht="30" customHeight="1">
      <c r="A14" s="17" t="s">
        <v>13</v>
      </c>
      <c r="B14" s="18" t="s">
        <v>14</v>
      </c>
      <c r="C14" s="19" t="s">
        <v>15</v>
      </c>
      <c r="D14" s="18" t="s">
        <v>16</v>
      </c>
      <c r="E14" s="19">
        <v>1</v>
      </c>
      <c r="F14" s="18" t="s">
        <v>17</v>
      </c>
      <c r="G14" s="18"/>
      <c r="H14" s="18" t="s">
        <v>18</v>
      </c>
      <c r="I14" s="18"/>
      <c r="J14" s="18" t="s">
        <v>19</v>
      </c>
      <c r="K14" s="45"/>
    </row>
    <row r="15" spans="1:11" ht="30" customHeight="1">
      <c r="A15" s="20"/>
      <c r="B15" s="21" t="s">
        <v>20</v>
      </c>
      <c r="C15" s="22" t="s">
        <v>21</v>
      </c>
      <c r="D15" s="21" t="s">
        <v>22</v>
      </c>
      <c r="E15" s="22" t="s">
        <v>23</v>
      </c>
      <c r="F15" s="21" t="s">
        <v>24</v>
      </c>
      <c r="G15" s="22" t="s">
        <v>25</v>
      </c>
      <c r="H15" s="21" t="s">
        <v>26</v>
      </c>
      <c r="I15" s="22" t="s">
        <v>27</v>
      </c>
      <c r="J15" s="21" t="s">
        <v>28</v>
      </c>
      <c r="K15" s="46"/>
    </row>
    <row r="16" spans="1:11" ht="30" customHeight="1">
      <c r="A16" s="20"/>
      <c r="B16" s="21" t="s">
        <v>29</v>
      </c>
      <c r="C16" s="22">
        <v>1</v>
      </c>
      <c r="D16" s="21" t="s">
        <v>30</v>
      </c>
      <c r="E16" s="22">
        <v>0</v>
      </c>
      <c r="F16" s="21" t="s">
        <v>31</v>
      </c>
      <c r="G16" s="22">
        <v>1</v>
      </c>
      <c r="H16" s="21" t="s">
        <v>32</v>
      </c>
      <c r="I16" s="22"/>
      <c r="J16" s="47" t="s">
        <v>33</v>
      </c>
      <c r="K16" s="46"/>
    </row>
    <row r="17" spans="1:11" ht="30" customHeight="1">
      <c r="A17" s="20"/>
      <c r="B17" s="21" t="s">
        <v>34</v>
      </c>
      <c r="C17" s="21"/>
      <c r="D17" s="21" t="s">
        <v>35</v>
      </c>
      <c r="E17" s="22"/>
      <c r="F17" s="21" t="s">
        <v>36</v>
      </c>
      <c r="G17" s="21"/>
      <c r="H17" s="21" t="s">
        <v>37</v>
      </c>
      <c r="I17" s="21"/>
      <c r="J17" s="21"/>
      <c r="K17" s="48"/>
    </row>
    <row r="18" spans="1:11" ht="30" customHeight="1">
      <c r="A18" s="23"/>
      <c r="B18" s="24" t="s">
        <v>38</v>
      </c>
      <c r="C18" s="24"/>
      <c r="D18" s="24" t="s">
        <v>39</v>
      </c>
      <c r="E18" s="25">
        <v>0</v>
      </c>
      <c r="F18" s="24" t="s">
        <v>40</v>
      </c>
      <c r="G18" s="24"/>
      <c r="H18" s="24"/>
      <c r="I18" s="24"/>
      <c r="J18" s="24"/>
      <c r="K18" s="49"/>
    </row>
    <row r="19" spans="1:11" ht="12.75" customHeigh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30" customHeight="1">
      <c r="A20" s="17" t="s">
        <v>41</v>
      </c>
      <c r="B20" s="28" t="s">
        <v>42</v>
      </c>
      <c r="C20" s="29">
        <v>2534</v>
      </c>
      <c r="D20" s="28" t="s">
        <v>43</v>
      </c>
      <c r="E20" s="30">
        <v>1672.4</v>
      </c>
      <c r="F20" s="28" t="s">
        <v>44</v>
      </c>
      <c r="G20" s="29">
        <v>1393.7</v>
      </c>
      <c r="H20" s="28" t="s">
        <v>45</v>
      </c>
      <c r="I20" s="28">
        <v>0</v>
      </c>
      <c r="J20" s="28" t="s">
        <v>46</v>
      </c>
      <c r="K20" s="50">
        <v>0</v>
      </c>
    </row>
    <row r="21" spans="1:11" ht="30" customHeight="1">
      <c r="A21" s="20"/>
      <c r="B21" s="31" t="s">
        <v>47</v>
      </c>
      <c r="C21" s="32" t="s">
        <v>48</v>
      </c>
      <c r="D21" s="31" t="s">
        <v>49</v>
      </c>
      <c r="E21" s="33" t="s">
        <v>50</v>
      </c>
      <c r="F21" s="31" t="s">
        <v>51</v>
      </c>
      <c r="G21" s="31">
        <v>0</v>
      </c>
      <c r="H21" s="31" t="s">
        <v>52</v>
      </c>
      <c r="I21" s="31">
        <v>0</v>
      </c>
      <c r="J21" s="31" t="s">
        <v>53</v>
      </c>
      <c r="K21" s="51">
        <v>0</v>
      </c>
    </row>
    <row r="22" spans="1:11" s="1" customFormat="1" ht="30" customHeight="1">
      <c r="A22" s="20"/>
      <c r="B22" s="31" t="s">
        <v>54</v>
      </c>
      <c r="C22" s="32" t="s">
        <v>55</v>
      </c>
      <c r="D22" s="31" t="s">
        <v>56</v>
      </c>
      <c r="E22" s="34" t="s">
        <v>57</v>
      </c>
      <c r="F22" s="31" t="s">
        <v>58</v>
      </c>
      <c r="G22" s="31">
        <v>0</v>
      </c>
      <c r="H22" s="31" t="s">
        <v>59</v>
      </c>
      <c r="I22" s="31">
        <v>0</v>
      </c>
      <c r="J22" s="31" t="s">
        <v>60</v>
      </c>
      <c r="K22" s="37">
        <v>0</v>
      </c>
    </row>
    <row r="23" spans="1:11" s="1" customFormat="1" ht="30" customHeight="1">
      <c r="A23" s="20"/>
      <c r="B23" s="31" t="s">
        <v>61</v>
      </c>
      <c r="C23" s="31">
        <v>0</v>
      </c>
      <c r="D23" s="31" t="s">
        <v>62</v>
      </c>
      <c r="E23" s="34">
        <v>0</v>
      </c>
      <c r="F23" s="31" t="s">
        <v>63</v>
      </c>
      <c r="G23" s="32">
        <v>15</v>
      </c>
      <c r="H23" s="31" t="s">
        <v>64</v>
      </c>
      <c r="I23" s="31">
        <v>0</v>
      </c>
      <c r="J23" s="31" t="s">
        <v>65</v>
      </c>
      <c r="K23" s="52">
        <v>1.2</v>
      </c>
    </row>
    <row r="24" spans="1:11" s="1" customFormat="1" ht="30" customHeight="1">
      <c r="A24" s="20"/>
      <c r="B24" s="31" t="s">
        <v>66</v>
      </c>
      <c r="C24" s="31">
        <v>0</v>
      </c>
      <c r="D24" s="31"/>
      <c r="E24" s="31" t="s">
        <v>67</v>
      </c>
      <c r="F24" s="32">
        <v>0</v>
      </c>
      <c r="G24" s="31"/>
      <c r="H24" s="35"/>
      <c r="I24" s="31" t="s">
        <v>68</v>
      </c>
      <c r="J24" s="31">
        <v>0</v>
      </c>
      <c r="K24" s="51"/>
    </row>
    <row r="25" spans="1:11" s="1" customFormat="1" ht="30" customHeight="1">
      <c r="A25" s="23"/>
      <c r="B25" s="36" t="s">
        <v>69</v>
      </c>
      <c r="C25" s="36">
        <v>0</v>
      </c>
      <c r="D25" s="36"/>
      <c r="E25" s="36" t="s">
        <v>70</v>
      </c>
      <c r="F25" s="36">
        <v>0</v>
      </c>
      <c r="G25" s="36"/>
      <c r="H25" s="37"/>
      <c r="I25" s="53" t="s">
        <v>71</v>
      </c>
      <c r="J25" s="54">
        <f>(C20+C21+C22+C23+C24+C25+E20+E21+E22+E23+F24+F25+G20+G21+G22+G23+I20+I21+I22+I23+K20+K21+K22+J24)</f>
        <v>6494.599999999999</v>
      </c>
      <c r="K25" s="55"/>
    </row>
    <row r="26" spans="1:11" ht="30" customHeight="1">
      <c r="A26" s="17" t="s">
        <v>72</v>
      </c>
      <c r="B26" s="28" t="s">
        <v>73</v>
      </c>
      <c r="C26" s="29">
        <v>573.84</v>
      </c>
      <c r="D26" s="28"/>
      <c r="E26" s="28" t="s">
        <v>74</v>
      </c>
      <c r="F26" s="29">
        <v>143.46</v>
      </c>
      <c r="G26" s="28"/>
      <c r="H26" s="28" t="s">
        <v>75</v>
      </c>
      <c r="I26" s="29">
        <v>71.73</v>
      </c>
      <c r="J26" s="28" t="s">
        <v>76</v>
      </c>
      <c r="K26" s="56">
        <v>573.9</v>
      </c>
    </row>
    <row r="27" spans="1:11" ht="30" customHeight="1">
      <c r="A27" s="20"/>
      <c r="B27" s="31" t="s">
        <v>77</v>
      </c>
      <c r="C27" s="32">
        <v>12.67</v>
      </c>
      <c r="D27" s="31"/>
      <c r="E27" s="31" t="s">
        <v>78</v>
      </c>
      <c r="F27" s="31"/>
      <c r="G27" s="31"/>
      <c r="H27" s="31" t="s">
        <v>79</v>
      </c>
      <c r="I27" s="31">
        <v>0</v>
      </c>
      <c r="J27" s="31" t="s">
        <v>80</v>
      </c>
      <c r="K27" s="51"/>
    </row>
    <row r="28" spans="1:11" ht="30" customHeight="1">
      <c r="A28" s="20"/>
      <c r="B28" s="31" t="s">
        <v>81</v>
      </c>
      <c r="C28" s="31"/>
      <c r="D28" s="31">
        <v>0</v>
      </c>
      <c r="E28" s="31" t="s">
        <v>82</v>
      </c>
      <c r="F28" s="32">
        <f>(J25-C26-F26-I26-K26-3500)*0.1-105</f>
        <v>58.16700000000003</v>
      </c>
      <c r="G28" s="31"/>
      <c r="H28" s="31" t="s">
        <v>83</v>
      </c>
      <c r="I28" s="31">
        <v>0</v>
      </c>
      <c r="J28" s="31"/>
      <c r="K28" s="51"/>
    </row>
    <row r="29" spans="1:11" ht="30" customHeight="1">
      <c r="A29" s="23"/>
      <c r="B29" s="36" t="s">
        <v>84</v>
      </c>
      <c r="C29" s="36"/>
      <c r="D29" s="36">
        <v>7173</v>
      </c>
      <c r="E29" s="36"/>
      <c r="F29" s="36" t="s">
        <v>85</v>
      </c>
      <c r="G29" s="36"/>
      <c r="H29" s="36">
        <v>7173</v>
      </c>
      <c r="I29" s="53" t="s">
        <v>86</v>
      </c>
      <c r="J29" s="57">
        <f>(C26+C27+D28+F26+F27+F28+I28+I27+I26+K27+K26)</f>
        <v>1433.767</v>
      </c>
      <c r="K29" s="58"/>
    </row>
    <row r="30" spans="1:11" ht="15" customHeight="1">
      <c r="A30" s="26"/>
      <c r="B30" s="38"/>
      <c r="C30" s="38"/>
      <c r="D30" s="38"/>
      <c r="E30" s="38"/>
      <c r="F30" s="38"/>
      <c r="G30" s="38"/>
      <c r="H30" s="38"/>
      <c r="I30" s="38"/>
      <c r="J30" s="38"/>
      <c r="K30" s="59"/>
    </row>
    <row r="31" spans="1:11" ht="30" customHeight="1">
      <c r="A31" s="39"/>
      <c r="B31" s="40"/>
      <c r="C31" s="40"/>
      <c r="D31" s="40"/>
      <c r="E31" s="40"/>
      <c r="F31" s="40"/>
      <c r="G31" s="40"/>
      <c r="H31" s="40"/>
      <c r="I31" s="60" t="s">
        <v>87</v>
      </c>
      <c r="J31" s="54">
        <f>(J25-J29)</f>
        <v>5060.833</v>
      </c>
      <c r="K31" s="40"/>
    </row>
    <row r="32" spans="1:11" ht="18" customHeight="1">
      <c r="A32" s="26"/>
      <c r="B32" s="38"/>
      <c r="C32" s="38"/>
      <c r="D32" s="38"/>
      <c r="E32" s="38"/>
      <c r="F32" s="38"/>
      <c r="G32" s="38"/>
      <c r="H32" s="38"/>
      <c r="I32" s="38"/>
      <c r="J32" s="38"/>
      <c r="K32" s="59"/>
    </row>
  </sheetData>
  <sheetProtection/>
  <mergeCells count="8">
    <mergeCell ref="A2:K2"/>
    <mergeCell ref="A4:K4"/>
    <mergeCell ref="A7:K7"/>
    <mergeCell ref="H8:K8"/>
    <mergeCell ref="H9:K9"/>
    <mergeCell ref="A14:A18"/>
    <mergeCell ref="A20:A25"/>
    <mergeCell ref="A26:A29"/>
  </mergeCells>
  <printOptions/>
  <pageMargins left="0.1968503937007874" right="0.1968503937007874" top="0.1968503937007874" bottom="0.1968503937007874" header="0.1968503937007874" footer="0.1968503937007874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3" sqref="E13:O1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人事星球</cp:lastModifiedBy>
  <cp:lastPrinted>2013-05-05T16:36:12Z</cp:lastPrinted>
  <dcterms:created xsi:type="dcterms:W3CDTF">2013-05-05T14:42:15Z</dcterms:created>
  <dcterms:modified xsi:type="dcterms:W3CDTF">2020-04-26T09:35:05Z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