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drawings/drawing1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80" windowHeight="14070"/>
  </bookViews>
  <sheets>
    <sheet name="主页" sheetId="61" r:id="rId1"/>
    <sheet name="工资汇总表" sheetId="1" r:id="rId2"/>
    <sheet name="工资查询表" sheetId="47" r:id="rId3"/>
    <sheet name="工资调整表" sheetId="45" r:id="rId4"/>
    <sheet name="考勤表" sheetId="48" r:id="rId5"/>
    <sheet name="员工伙食费" sheetId="54" r:id="rId6"/>
    <sheet name="员工住宿费" sheetId="53" r:id="rId7"/>
    <sheet name="其他扣款" sheetId="55" r:id="rId8"/>
    <sheet name="奖惩及其他" sheetId="57" r:id="rId9"/>
    <sheet name="错误调整" sheetId="56" r:id="rId10"/>
    <sheet name="个人所得税" sheetId="4" r:id="rId11"/>
    <sheet name="帐号资料" sheetId="58" r:id="rId12"/>
    <sheet name="计税方法" sheetId="27" r:id="rId13"/>
    <sheet name="工资查询" sheetId="5" r:id="rId14"/>
  </sheets>
  <definedNames>
    <definedName name="包装组">#REF!</definedName>
    <definedName name="保洁厨房">#REF!</definedName>
    <definedName name="冲压组">#REF!</definedName>
    <definedName name="管理部">#REF!</definedName>
    <definedName name="技术部">#REF!</definedName>
    <definedName name="加工组">#REF!</definedName>
    <definedName name="离职人员">#REF!</definedName>
    <definedName name="品管科">#REF!</definedName>
    <definedName name="生产部">#REF!</definedName>
    <definedName name="台干">工资查询!#REF!</definedName>
    <definedName name="维修科">#REF!</definedName>
    <definedName name="修缮组">#REF!</definedName>
    <definedName name="营销科">#REF!</definedName>
    <definedName name="资材科">#REF!</definedName>
    <definedName name="总务部">#REF!</definedName>
    <definedName name="组立组">#REF!</definedName>
    <definedName name="_xlnm._FilterDatabase" localSheetId="10" hidden="1">个人所得税!$A$2:$H$29</definedName>
  </definedNames>
  <calcPr calcId="144525" concurrentCalc="0"/>
</workbook>
</file>

<file path=xl/sharedStrings.xml><?xml version="1.0" encoding="utf-8"?>
<sst xmlns="http://schemas.openxmlformats.org/spreadsheetml/2006/main" count="112">
  <si>
    <t>管理资源吧</t>
  </si>
  <si>
    <t>工资管理系统</t>
  </si>
  <si>
    <t>工资汇总表</t>
  </si>
  <si>
    <t>日期：</t>
  </si>
  <si>
    <t>单位：人民币元</t>
  </si>
  <si>
    <t>全勤天数:</t>
  </si>
  <si>
    <t>部门</t>
  </si>
  <si>
    <t>人数</t>
  </si>
  <si>
    <t>基本工资</t>
  </si>
  <si>
    <t>岗位津贴</t>
  </si>
  <si>
    <t>其他</t>
  </si>
  <si>
    <t>基本
工资</t>
  </si>
  <si>
    <t>基本工资
百 分 比</t>
  </si>
  <si>
    <t>平时加班</t>
  </si>
  <si>
    <t>周末加班</t>
  </si>
  <si>
    <t>平时加班费</t>
  </si>
  <si>
    <t>周末加班费</t>
  </si>
  <si>
    <t>加班费</t>
  </si>
  <si>
    <t>加班工资百 分 比</t>
  </si>
  <si>
    <t>应发
工资</t>
  </si>
  <si>
    <t>代扣伙食</t>
  </si>
  <si>
    <t>代扣住宿</t>
  </si>
  <si>
    <t>代扣其他</t>
  </si>
  <si>
    <t>个人所得税</t>
  </si>
  <si>
    <t>实得工资</t>
  </si>
  <si>
    <t>本月实发工资合计大写金额：</t>
  </si>
  <si>
    <t>公司员工信息查询界面</t>
  </si>
  <si>
    <t>部　　门：</t>
  </si>
  <si>
    <t>技术部</t>
  </si>
  <si>
    <t>工　　号：</t>
  </si>
  <si>
    <t>E0002</t>
  </si>
  <si>
    <t>姓　　名：</t>
  </si>
  <si>
    <t>出勤天数：</t>
  </si>
  <si>
    <t>平时加班工时：</t>
  </si>
  <si>
    <t>平时加班工资：</t>
  </si>
  <si>
    <t>周末加班工时：</t>
  </si>
  <si>
    <t>周末加班工资：</t>
  </si>
  <si>
    <t>本    薪：</t>
  </si>
  <si>
    <t>技能工资：</t>
  </si>
  <si>
    <t>加班工资合计：</t>
  </si>
  <si>
    <t>其    他：</t>
  </si>
  <si>
    <t>应发工资：</t>
  </si>
  <si>
    <t>其他扣款：</t>
  </si>
  <si>
    <t>伙 食 费：</t>
  </si>
  <si>
    <t>住 宿 费：</t>
  </si>
  <si>
    <t>个人所得税：</t>
  </si>
  <si>
    <t>实发合计：</t>
  </si>
  <si>
    <t>工资调整总表</t>
  </si>
  <si>
    <t>序号</t>
  </si>
  <si>
    <t>工号</t>
  </si>
  <si>
    <t>姓名</t>
  </si>
  <si>
    <t>职务</t>
  </si>
  <si>
    <t>合计</t>
  </si>
  <si>
    <t>入职时间</t>
  </si>
  <si>
    <t>最后一次
调整时间</t>
  </si>
  <si>
    <t>考勤表</t>
  </si>
  <si>
    <t>出勤天数</t>
  </si>
  <si>
    <t>休假天数</t>
  </si>
  <si>
    <t>摘要</t>
  </si>
  <si>
    <t xml:space="preserve"> </t>
  </si>
  <si>
    <t>伙食费</t>
  </si>
  <si>
    <r>
      <rPr>
        <sz val="12"/>
        <color theme="0"/>
        <rFont val="隶书"/>
        <charset val="134"/>
      </rPr>
      <t>工</t>
    </r>
    <r>
      <rPr>
        <sz val="12"/>
        <color theme="0"/>
        <rFont val="宋体"/>
        <charset val="134"/>
      </rPr>
      <t>号</t>
    </r>
  </si>
  <si>
    <t>住宿费</t>
  </si>
  <si>
    <t>金额</t>
  </si>
  <si>
    <t>其他扣款</t>
  </si>
  <si>
    <t>借支</t>
  </si>
  <si>
    <t>押金</t>
  </si>
  <si>
    <t>手机费</t>
  </si>
  <si>
    <t>工卡</t>
  </si>
  <si>
    <t>工衣</t>
  </si>
  <si>
    <t>员工奖惩及其他</t>
  </si>
  <si>
    <t>合计
金额</t>
  </si>
  <si>
    <t>奖惩</t>
  </si>
  <si>
    <t>其    他
调整金额</t>
  </si>
  <si>
    <t>摘要（惩罚用负数，奖励用正数）</t>
  </si>
  <si>
    <t>错误调整</t>
  </si>
  <si>
    <t>上月全勤天数：</t>
  </si>
  <si>
    <t>调整
天数</t>
  </si>
  <si>
    <t>平时
工时</t>
  </si>
  <si>
    <t>周末
工时</t>
  </si>
  <si>
    <r>
      <rPr>
        <sz val="10"/>
        <color theme="4" tint="-0.25"/>
        <rFont val="新細明體"/>
        <charset val="134"/>
      </rPr>
      <t>合</t>
    </r>
    <r>
      <rPr>
        <sz val="10"/>
        <color theme="4" tint="-0.25"/>
        <rFont val="宋体"/>
        <charset val="134"/>
      </rPr>
      <t>计</t>
    </r>
  </si>
  <si>
    <t>个人所得税明细表</t>
  </si>
  <si>
    <t>工資</t>
  </si>
  <si>
    <t>個　人
所得稅</t>
  </si>
  <si>
    <t>实发工资</t>
  </si>
  <si>
    <t>审核</t>
  </si>
  <si>
    <t>银行帐号</t>
  </si>
  <si>
    <t>员工帐号</t>
  </si>
  <si>
    <t>个人所得税税率表</t>
  </si>
  <si>
    <t>级数</t>
  </si>
  <si>
    <t>含税级距</t>
  </si>
  <si>
    <r>
      <rPr>
        <sz val="14"/>
        <color theme="0"/>
        <rFont val="微软雅黑"/>
        <charset val="134"/>
      </rPr>
      <t>税率</t>
    </r>
    <r>
      <rPr>
        <sz val="14"/>
        <color indexed="9"/>
        <rFont val="微软雅黑"/>
        <charset val="134"/>
      </rPr>
      <t>(%)</t>
    </r>
  </si>
  <si>
    <t>速算扣除数</t>
  </si>
  <si>
    <r>
      <rPr>
        <sz val="9"/>
        <color indexed="8"/>
        <rFont val="宋体"/>
        <charset val="134"/>
      </rPr>
      <t>不超过</t>
    </r>
    <r>
      <rPr>
        <sz val="9"/>
        <color indexed="8"/>
        <rFont val="_x000B_"/>
        <charset val="0"/>
      </rPr>
      <t>500</t>
    </r>
    <r>
      <rPr>
        <sz val="9"/>
        <color indexed="8"/>
        <rFont val="宋体"/>
        <charset val="134"/>
      </rPr>
      <t>元的</t>
    </r>
    <r>
      <rPr>
        <sz val="9"/>
        <color indexed="8"/>
        <rFont val="_x000B_"/>
        <charset val="0"/>
      </rPr>
      <t>  </t>
    </r>
  </si>
  <si>
    <r>
      <rPr>
        <sz val="9"/>
        <color indexed="8"/>
        <rFont val="宋体"/>
        <charset val="134"/>
      </rPr>
      <t>超过</t>
    </r>
    <r>
      <rPr>
        <sz val="9"/>
        <color indexed="8"/>
        <rFont val="_x000B_"/>
        <charset val="0"/>
      </rPr>
      <t>500</t>
    </r>
    <r>
      <rPr>
        <sz val="9"/>
        <color indexed="8"/>
        <rFont val="宋体"/>
        <charset val="134"/>
      </rPr>
      <t>元至</t>
    </r>
    <r>
      <rPr>
        <sz val="9"/>
        <color indexed="8"/>
        <rFont val="_x000B_"/>
        <charset val="0"/>
      </rPr>
      <t>2000</t>
    </r>
    <r>
      <rPr>
        <sz val="9"/>
        <color indexed="8"/>
        <rFont val="宋体"/>
        <charset val="134"/>
      </rPr>
      <t>元的部分</t>
    </r>
    <r>
      <rPr>
        <sz val="9"/>
        <color indexed="8"/>
        <rFont val="_x000B_"/>
        <charset val="0"/>
      </rPr>
      <t> </t>
    </r>
  </si>
  <si>
    <r>
      <rPr>
        <sz val="9"/>
        <color indexed="8"/>
        <rFont val="宋体"/>
        <charset val="134"/>
      </rPr>
      <t>超过</t>
    </r>
    <r>
      <rPr>
        <sz val="9"/>
        <color indexed="8"/>
        <rFont val="_x000B_"/>
        <charset val="0"/>
      </rPr>
      <t>2000</t>
    </r>
    <r>
      <rPr>
        <sz val="9"/>
        <color indexed="8"/>
        <rFont val="宋体"/>
        <charset val="134"/>
      </rPr>
      <t>元至</t>
    </r>
    <r>
      <rPr>
        <sz val="9"/>
        <color indexed="8"/>
        <rFont val="_x000B_"/>
        <charset val="0"/>
      </rPr>
      <t>5000</t>
    </r>
    <r>
      <rPr>
        <sz val="9"/>
        <color indexed="8"/>
        <rFont val="宋体"/>
        <charset val="134"/>
      </rPr>
      <t>元的部分</t>
    </r>
    <r>
      <rPr>
        <sz val="9"/>
        <color indexed="8"/>
        <rFont val="_x000B_"/>
        <charset val="0"/>
      </rPr>
      <t> </t>
    </r>
  </si>
  <si>
    <r>
      <rPr>
        <sz val="9"/>
        <color indexed="8"/>
        <rFont val="宋体"/>
        <charset val="134"/>
      </rPr>
      <t>超过</t>
    </r>
    <r>
      <rPr>
        <sz val="9"/>
        <color indexed="8"/>
        <rFont val="_x000B_"/>
        <charset val="0"/>
      </rPr>
      <t>5000</t>
    </r>
    <r>
      <rPr>
        <sz val="9"/>
        <color indexed="8"/>
        <rFont val="宋体"/>
        <charset val="134"/>
      </rPr>
      <t>元至</t>
    </r>
    <r>
      <rPr>
        <sz val="9"/>
        <color indexed="8"/>
        <rFont val="_x000B_"/>
        <charset val="0"/>
      </rPr>
      <t>20000</t>
    </r>
    <r>
      <rPr>
        <sz val="9"/>
        <color indexed="8"/>
        <rFont val="宋体"/>
        <charset val="134"/>
      </rPr>
      <t>元的部分</t>
    </r>
    <r>
      <rPr>
        <sz val="9"/>
        <color indexed="8"/>
        <rFont val="_x000B_"/>
        <charset val="0"/>
      </rPr>
      <t>  </t>
    </r>
  </si>
  <si>
    <r>
      <rPr>
        <sz val="9"/>
        <color indexed="8"/>
        <rFont val="宋体"/>
        <charset val="134"/>
      </rPr>
      <t>超过</t>
    </r>
    <r>
      <rPr>
        <sz val="9"/>
        <color indexed="8"/>
        <rFont val="_x000B_"/>
        <charset val="0"/>
      </rPr>
      <t>20000</t>
    </r>
    <r>
      <rPr>
        <sz val="9"/>
        <color indexed="8"/>
        <rFont val="宋体"/>
        <charset val="134"/>
      </rPr>
      <t>元至</t>
    </r>
    <r>
      <rPr>
        <sz val="9"/>
        <color indexed="8"/>
        <rFont val="_x000B_"/>
        <charset val="0"/>
      </rPr>
      <t>40000</t>
    </r>
    <r>
      <rPr>
        <sz val="9"/>
        <color indexed="8"/>
        <rFont val="宋体"/>
        <charset val="134"/>
      </rPr>
      <t>元的部分</t>
    </r>
    <r>
      <rPr>
        <sz val="9"/>
        <color indexed="8"/>
        <rFont val="_x000B_"/>
        <charset val="0"/>
      </rPr>
      <t> </t>
    </r>
  </si>
  <si>
    <r>
      <rPr>
        <sz val="9"/>
        <color indexed="8"/>
        <rFont val="宋体"/>
        <charset val="134"/>
      </rPr>
      <t>超过</t>
    </r>
    <r>
      <rPr>
        <sz val="9"/>
        <color indexed="8"/>
        <rFont val="_x000B_"/>
        <charset val="0"/>
      </rPr>
      <t>40000</t>
    </r>
    <r>
      <rPr>
        <sz val="9"/>
        <color indexed="8"/>
        <rFont val="宋体"/>
        <charset val="134"/>
      </rPr>
      <t>元至</t>
    </r>
    <r>
      <rPr>
        <sz val="9"/>
        <color indexed="8"/>
        <rFont val="_x000B_"/>
        <charset val="0"/>
      </rPr>
      <t>60000</t>
    </r>
    <r>
      <rPr>
        <sz val="9"/>
        <color indexed="8"/>
        <rFont val="宋体"/>
        <charset val="134"/>
      </rPr>
      <t>元的部分</t>
    </r>
    <r>
      <rPr>
        <sz val="9"/>
        <color indexed="8"/>
        <rFont val="_x000B_"/>
        <charset val="0"/>
      </rPr>
      <t>  </t>
    </r>
  </si>
  <si>
    <r>
      <rPr>
        <sz val="9"/>
        <color indexed="8"/>
        <rFont val="宋体"/>
        <charset val="134"/>
      </rPr>
      <t>超过</t>
    </r>
    <r>
      <rPr>
        <sz val="9"/>
        <color indexed="8"/>
        <rFont val="_x000B_"/>
        <charset val="0"/>
      </rPr>
      <t>60000</t>
    </r>
    <r>
      <rPr>
        <sz val="9"/>
        <color indexed="8"/>
        <rFont val="宋体"/>
        <charset val="134"/>
      </rPr>
      <t>元至</t>
    </r>
    <r>
      <rPr>
        <sz val="9"/>
        <color indexed="8"/>
        <rFont val="_x000B_"/>
        <charset val="0"/>
      </rPr>
      <t>80000</t>
    </r>
    <r>
      <rPr>
        <sz val="9"/>
        <color indexed="8"/>
        <rFont val="宋体"/>
        <charset val="134"/>
      </rPr>
      <t>元的部分</t>
    </r>
    <r>
      <rPr>
        <sz val="9"/>
        <color indexed="8"/>
        <rFont val="_x000B_"/>
        <charset val="0"/>
      </rPr>
      <t> </t>
    </r>
  </si>
  <si>
    <r>
      <rPr>
        <sz val="9"/>
        <color indexed="8"/>
        <rFont val="宋体"/>
        <charset val="134"/>
      </rPr>
      <t>超过</t>
    </r>
    <r>
      <rPr>
        <sz val="9"/>
        <color indexed="8"/>
        <rFont val="_x000B_"/>
        <charset val="0"/>
      </rPr>
      <t>80000</t>
    </r>
    <r>
      <rPr>
        <sz val="9"/>
        <color indexed="8"/>
        <rFont val="宋体"/>
        <charset val="134"/>
      </rPr>
      <t>元至</t>
    </r>
    <r>
      <rPr>
        <sz val="9"/>
        <color indexed="8"/>
        <rFont val="_x000B_"/>
        <charset val="0"/>
      </rPr>
      <t>100000</t>
    </r>
    <r>
      <rPr>
        <sz val="9"/>
        <color indexed="8"/>
        <rFont val="宋体"/>
        <charset val="134"/>
      </rPr>
      <t>元的部分</t>
    </r>
  </si>
  <si>
    <r>
      <rPr>
        <sz val="9"/>
        <color indexed="8"/>
        <rFont val="宋体"/>
        <charset val="134"/>
      </rPr>
      <t>超过</t>
    </r>
    <r>
      <rPr>
        <sz val="9"/>
        <color indexed="8"/>
        <rFont val="_x000B_"/>
        <charset val="0"/>
      </rPr>
      <t>100000</t>
    </r>
    <r>
      <rPr>
        <sz val="9"/>
        <color indexed="8"/>
        <rFont val="宋体"/>
        <charset val="134"/>
      </rPr>
      <t>元的部分</t>
    </r>
  </si>
  <si>
    <t>工资表</t>
  </si>
  <si>
    <r>
      <rPr>
        <sz val="10"/>
        <color theme="0"/>
        <rFont val="新細明體"/>
        <charset val="134"/>
      </rPr>
      <t>序</t>
    </r>
    <r>
      <rPr>
        <sz val="10"/>
        <color theme="0"/>
        <rFont val="宋体"/>
        <charset val="134"/>
      </rPr>
      <t>号</t>
    </r>
  </si>
  <si>
    <r>
      <rPr>
        <sz val="10"/>
        <color theme="0"/>
        <rFont val="新細明體"/>
        <charset val="134"/>
      </rPr>
      <t>工</t>
    </r>
    <r>
      <rPr>
        <sz val="10"/>
        <color theme="0"/>
        <rFont val="宋体"/>
        <charset val="134"/>
      </rPr>
      <t>号</t>
    </r>
  </si>
  <si>
    <r>
      <rPr>
        <sz val="10"/>
        <color theme="0"/>
        <rFont val="新細明體"/>
        <charset val="134"/>
      </rPr>
      <t>天</t>
    </r>
    <r>
      <rPr>
        <sz val="10"/>
        <color theme="0"/>
        <rFont val="宋体"/>
        <charset val="134"/>
      </rPr>
      <t>数</t>
    </r>
  </si>
  <si>
    <r>
      <rPr>
        <sz val="10"/>
        <color theme="0"/>
        <rFont val="新細明體"/>
        <charset val="134"/>
      </rPr>
      <t>平</t>
    </r>
    <r>
      <rPr>
        <sz val="10"/>
        <color theme="0"/>
        <rFont val="宋体"/>
        <charset val="134"/>
      </rPr>
      <t>时加班</t>
    </r>
  </si>
  <si>
    <r>
      <rPr>
        <sz val="10"/>
        <color theme="0"/>
        <rFont val="新細明體"/>
        <charset val="134"/>
      </rPr>
      <t>平</t>
    </r>
    <r>
      <rPr>
        <sz val="10"/>
        <color theme="0"/>
        <rFont val="宋体"/>
        <charset val="134"/>
      </rPr>
      <t>时加班费</t>
    </r>
  </si>
  <si>
    <r>
      <rPr>
        <sz val="10"/>
        <color theme="0"/>
        <rFont val="新細明體"/>
        <charset val="134"/>
      </rPr>
      <t>周末加班</t>
    </r>
    <r>
      <rPr>
        <sz val="10"/>
        <color theme="0"/>
        <rFont val="宋体"/>
        <charset val="134"/>
      </rPr>
      <t>费</t>
    </r>
  </si>
  <si>
    <r>
      <rPr>
        <sz val="10"/>
        <color theme="0"/>
        <rFont val="新細明體"/>
        <charset val="134"/>
      </rPr>
      <t>加班</t>
    </r>
    <r>
      <rPr>
        <sz val="10"/>
        <color theme="0"/>
        <rFont val="宋体"/>
        <charset val="134"/>
      </rPr>
      <t>费</t>
    </r>
  </si>
  <si>
    <t>应发工资</t>
  </si>
  <si>
    <t>月份</t>
  </si>
</sst>
</file>

<file path=xl/styles.xml><?xml version="1.0" encoding="utf-8"?>
<styleSheet xmlns="http://schemas.openxmlformats.org/spreadsheetml/2006/main">
  <numFmts count="22">
    <numFmt numFmtId="176" formatCode="_-* #,##0.00_-;\-* #,##0.00_-;_-* &quot;-&quot;??_-;_-@_-"/>
    <numFmt numFmtId="177" formatCode="yymmdd"/>
    <numFmt numFmtId="178" formatCode="_-* #,##0_-;\-* #,##0_-;_-* &quot;-&quot;_-;_-@_-"/>
    <numFmt numFmtId="179" formatCode="#,##0_ "/>
    <numFmt numFmtId="180" formatCode="0_ "/>
    <numFmt numFmtId="181" formatCode="yyyy&quot;年&quot;m&quot;月合计&quot;"/>
    <numFmt numFmtId="43" formatCode="_ * #,##0.00_ ;_ * \-#,##0.00_ ;_ * &quot;-&quot;??_ ;_ @_ "/>
    <numFmt numFmtId="182" formatCode="#,##0_);[Red]\(#,##0\)"/>
    <numFmt numFmtId="183" formatCode="_-&quot;$&quot;* #,##0.00_-;\-&quot;$&quot;* #,##0.00_-;_-&quot;$&quot;* &quot;-&quot;??_-;_-@_-"/>
    <numFmt numFmtId="184" formatCode="_-* #,##0_-;\-* #,##0_-;_-* &quot;-&quot;??_-;_-@_-"/>
    <numFmt numFmtId="185" formatCode="_-&quot;$&quot;* #,##0_-;\-&quot;$&quot;* #,##0_-;_-&quot;$&quot;* &quot;-&quot;_-;_-@_-"/>
    <numFmt numFmtId="186" formatCode="#,##0.00_ "/>
    <numFmt numFmtId="41" formatCode="_ * #,##0_ ;_ * \-#,##0_ ;_ * &quot;-&quot;_ ;_ @_ "/>
    <numFmt numFmtId="187" formatCode="[DBNum2][$-804]General&quot;元整&quot;"/>
    <numFmt numFmtId="188" formatCode="m&quot;月&quot;"/>
    <numFmt numFmtId="189" formatCode="0.00_);[Red]\(0.00\)"/>
    <numFmt numFmtId="190" formatCode="0_);[Red]\(0\)"/>
    <numFmt numFmtId="191" formatCode="#,##0.00;[Red]#,##0.00"/>
    <numFmt numFmtId="192" formatCode="&quot;日&quot;&quot;期&quot;:yyyy&quot;年&quot;m&quot;月&quot;"/>
    <numFmt numFmtId="193" formatCode="0.0_);[Red]\(0.0\)"/>
    <numFmt numFmtId="194" formatCode="0.00_ "/>
    <numFmt numFmtId="7" formatCode="&quot;￥&quot;#,##0.00;&quot;￥&quot;\-#,##0.00"/>
  </numFmts>
  <fonts count="71">
    <font>
      <sz val="12"/>
      <name val="新細明體"/>
      <charset val="134"/>
    </font>
    <font>
      <sz val="16"/>
      <color indexed="18"/>
      <name val="华文行楷"/>
      <charset val="134"/>
    </font>
    <font>
      <sz val="10"/>
      <name val="新細明體"/>
      <charset val="134"/>
    </font>
    <font>
      <b/>
      <sz val="22"/>
      <color theme="3" tint="-0.25"/>
      <name val="微软雅黑"/>
      <charset val="134"/>
    </font>
    <font>
      <sz val="10"/>
      <color theme="0"/>
      <name val="新細明體"/>
      <charset val="134"/>
    </font>
    <font>
      <sz val="10"/>
      <color theme="0"/>
      <name val="宋体"/>
      <charset val="134"/>
    </font>
    <font>
      <sz val="10"/>
      <name val="宋体"/>
      <charset val="134"/>
    </font>
    <font>
      <sz val="10"/>
      <name val="Times New Roman"/>
      <charset val="0"/>
    </font>
    <font>
      <sz val="11"/>
      <name val="宋体"/>
      <charset val="134"/>
    </font>
    <font>
      <b/>
      <sz val="12"/>
      <color indexed="8"/>
      <name val="宋体"/>
      <charset val="134"/>
    </font>
    <font>
      <b/>
      <sz val="12"/>
      <color indexed="8"/>
      <name val="Times New Roman"/>
      <charset val="0"/>
    </font>
    <font>
      <sz val="10"/>
      <color indexed="8"/>
      <name val="Times New Roman"/>
      <charset val="0"/>
    </font>
    <font>
      <sz val="12"/>
      <color theme="0"/>
      <name val="宋体"/>
      <charset val="134"/>
    </font>
    <font>
      <sz val="12"/>
      <name val="宋体"/>
      <charset val="134"/>
    </font>
    <font>
      <sz val="16"/>
      <name val="隶书"/>
      <charset val="134"/>
    </font>
    <font>
      <b/>
      <sz val="20"/>
      <color theme="3" tint="-0.25"/>
      <name val="微软雅黑"/>
      <charset val="134"/>
    </font>
    <font>
      <sz val="14"/>
      <color theme="0"/>
      <name val="微软雅黑"/>
      <charset val="134"/>
    </font>
    <font>
      <sz val="9"/>
      <color indexed="8"/>
      <name val="_x000B_"/>
      <charset val="0"/>
    </font>
    <font>
      <sz val="9"/>
      <color indexed="8"/>
      <name val="宋体"/>
      <charset val="134"/>
    </font>
    <font>
      <b/>
      <sz val="20"/>
      <color theme="4" tint="-0.25"/>
      <name val="微软雅黑"/>
      <charset val="134"/>
    </font>
    <font>
      <sz val="16"/>
      <color theme="0"/>
      <name val="隶书"/>
      <charset val="134"/>
    </font>
    <font>
      <sz val="12"/>
      <color indexed="8"/>
      <name val="宋体"/>
      <charset val="134"/>
    </font>
    <font>
      <sz val="12"/>
      <name val="隶书"/>
      <charset val="134"/>
    </font>
    <font>
      <sz val="12"/>
      <name val="Times New Roman"/>
      <charset val="0"/>
    </font>
    <font>
      <b/>
      <sz val="20"/>
      <color rgb="FF00B050"/>
      <name val="微软雅黑"/>
      <charset val="134"/>
    </font>
    <font>
      <sz val="12"/>
      <color theme="0"/>
      <name val="隶书"/>
      <charset val="134"/>
    </font>
    <font>
      <sz val="20"/>
      <name val="微软雅黑"/>
      <charset val="134"/>
    </font>
    <font>
      <b/>
      <sz val="18"/>
      <color theme="4" tint="-0.25"/>
      <name val="微软雅黑"/>
      <charset val="134"/>
    </font>
    <font>
      <b/>
      <sz val="12"/>
      <color theme="4" tint="-0.25"/>
      <name val="华文行楷"/>
      <charset val="134"/>
    </font>
    <font>
      <sz val="16"/>
      <color theme="4" tint="-0.25"/>
      <name val="华文行楷"/>
      <charset val="134"/>
    </font>
    <font>
      <sz val="10"/>
      <color theme="4" tint="-0.25"/>
      <name val="新細明體"/>
      <charset val="134"/>
    </font>
    <font>
      <sz val="12"/>
      <color theme="4" tint="-0.25"/>
      <name val="宋体"/>
      <charset val="134"/>
    </font>
    <font>
      <sz val="10"/>
      <name val="Arial"/>
      <charset val="0"/>
    </font>
    <font>
      <sz val="10"/>
      <name val="細明體"/>
      <charset val="134"/>
    </font>
    <font>
      <sz val="12"/>
      <color indexed="18"/>
      <name val="宋体"/>
      <charset val="134"/>
    </font>
    <font>
      <sz val="12"/>
      <color rgb="FF00B050"/>
      <name val="宋体"/>
      <charset val="134"/>
    </font>
    <font>
      <b/>
      <sz val="12"/>
      <color theme="4" tint="-0.25"/>
      <name val="微软雅黑"/>
      <charset val="134"/>
    </font>
    <font>
      <sz val="16"/>
      <color rgb="FFFF0000"/>
      <name val="宋体"/>
      <charset val="134"/>
    </font>
    <font>
      <sz val="12"/>
      <name val="华文行楷"/>
      <charset val="134"/>
    </font>
    <font>
      <sz val="12"/>
      <color theme="0"/>
      <name val="微软雅黑"/>
      <charset val="134"/>
    </font>
    <font>
      <sz val="11"/>
      <color theme="0"/>
      <name val="微软雅黑"/>
      <charset val="134"/>
    </font>
    <font>
      <sz val="18"/>
      <name val="华文隶书"/>
      <charset val="134"/>
    </font>
    <font>
      <b/>
      <sz val="12"/>
      <color theme="0"/>
      <name val="微软雅黑"/>
      <charset val="0"/>
    </font>
    <font>
      <b/>
      <sz val="12"/>
      <color theme="4" tint="-0.25"/>
      <name val="Times New Roman"/>
      <charset val="0"/>
    </font>
    <font>
      <b/>
      <sz val="18"/>
      <name val="华文隶书"/>
      <charset val="134"/>
    </font>
    <font>
      <sz val="11"/>
      <color rgb="FF00B050"/>
      <name val="微软雅黑"/>
      <charset val="134"/>
    </font>
    <font>
      <sz val="12"/>
      <color indexed="8"/>
      <name val="Times New Roman"/>
      <charset val="0"/>
    </font>
    <font>
      <u/>
      <sz val="12"/>
      <color indexed="8"/>
      <name val="Times New Roman"/>
      <charset val="0"/>
    </font>
    <font>
      <sz val="11"/>
      <color theme="4" tint="-0.25"/>
      <name val="微软雅黑"/>
      <charset val="134"/>
    </font>
    <font>
      <b/>
      <sz val="26"/>
      <color theme="0"/>
      <name val="微软雅黑"/>
      <charset val="134"/>
    </font>
    <font>
      <sz val="11"/>
      <color theme="1"/>
      <name val="宋体"/>
      <charset val="134"/>
      <scheme val="minor"/>
    </font>
    <font>
      <b/>
      <sz val="11"/>
      <color theme="0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2"/>
      <color indexed="36"/>
      <name val="新細明體"/>
      <charset val="134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ajor"/>
    </font>
    <font>
      <u/>
      <sz val="12"/>
      <color indexed="12"/>
      <name val="新細明體"/>
      <charset val="134"/>
    </font>
    <font>
      <sz val="11"/>
      <color rgb="FF9C6500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4"/>
      <color indexed="9"/>
      <name val="微软雅黑"/>
      <charset val="134"/>
    </font>
    <font>
      <sz val="10"/>
      <color theme="4" tint="-0.25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theme="4" tint="0.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4" tint="-0.25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3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medium">
        <color theme="4" tint="-0.25"/>
      </left>
      <right style="medium">
        <color theme="4" tint="-0.25"/>
      </right>
      <top style="medium">
        <color theme="4" tint="-0.25"/>
      </top>
      <bottom style="medium">
        <color theme="4" tint="-0.25"/>
      </bottom>
      <diagonal/>
    </border>
    <border>
      <left style="medium">
        <color theme="3" tint="-0.25"/>
      </left>
      <right style="medium">
        <color theme="3" tint="-0.25"/>
      </right>
      <top style="medium">
        <color theme="3" tint="-0.25"/>
      </top>
      <bottom style="medium">
        <color theme="3" tint="-0.25"/>
      </bottom>
      <diagonal/>
    </border>
    <border>
      <left style="thick">
        <color indexed="9"/>
      </left>
      <right/>
      <top style="thick">
        <color indexed="9"/>
      </top>
      <bottom/>
      <diagonal/>
    </border>
    <border>
      <left/>
      <right/>
      <top style="thick">
        <color indexed="9"/>
      </top>
      <bottom/>
      <diagonal/>
    </border>
    <border>
      <left style="thick">
        <color indexed="9"/>
      </left>
      <right/>
      <top/>
      <bottom/>
      <diagonal/>
    </border>
    <border>
      <left style="medium">
        <color indexed="23"/>
      </left>
      <right style="medium">
        <color indexed="9"/>
      </right>
      <top style="medium">
        <color indexed="23"/>
      </top>
      <bottom style="medium">
        <color indexed="9"/>
      </bottom>
      <diagonal/>
    </border>
    <border>
      <left style="medium">
        <color indexed="23"/>
      </left>
      <right/>
      <top style="medium">
        <color indexed="23"/>
      </top>
      <bottom/>
      <diagonal/>
    </border>
    <border>
      <left/>
      <right style="medium">
        <color indexed="23"/>
      </right>
      <top/>
      <bottom/>
      <diagonal/>
    </border>
    <border>
      <left style="medium">
        <color indexed="23"/>
      </left>
      <right/>
      <top style="medium">
        <color indexed="23"/>
      </top>
      <bottom style="medium">
        <color indexed="9"/>
      </bottom>
      <diagonal/>
    </border>
    <border>
      <left/>
      <right/>
      <top style="medium">
        <color indexed="23"/>
      </top>
      <bottom style="medium">
        <color indexed="9"/>
      </bottom>
      <diagonal/>
    </border>
    <border>
      <left style="thick">
        <color indexed="9"/>
      </left>
      <right/>
      <top/>
      <bottom style="thick">
        <color indexed="63"/>
      </bottom>
      <diagonal/>
    </border>
    <border>
      <left/>
      <right/>
      <top/>
      <bottom style="thick">
        <color indexed="63"/>
      </bottom>
      <diagonal/>
    </border>
    <border>
      <left/>
      <right style="thick">
        <color indexed="63"/>
      </right>
      <top style="thick">
        <color indexed="9"/>
      </top>
      <bottom/>
      <diagonal/>
    </border>
    <border>
      <left/>
      <right style="thick">
        <color indexed="63"/>
      </right>
      <top/>
      <bottom/>
      <diagonal/>
    </border>
    <border>
      <left/>
      <right style="thick">
        <color indexed="63"/>
      </right>
      <top/>
      <bottom style="thick">
        <color indexed="63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/>
    <xf numFmtId="185" fontId="0" fillId="0" borderId="0" applyFont="0" applyFill="0" applyBorder="0" applyAlignment="0" applyProtection="0"/>
    <xf numFmtId="0" fontId="50" fillId="28" borderId="0" applyNumberFormat="0" applyBorder="0" applyAlignment="0" applyProtection="0">
      <alignment vertical="center"/>
    </xf>
    <xf numFmtId="0" fontId="65" fillId="26" borderId="23" applyNumberFormat="0" applyAlignment="0" applyProtection="0">
      <alignment vertical="center"/>
    </xf>
    <xf numFmtId="183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0" fontId="50" fillId="13" borderId="0" applyNumberFormat="0" applyBorder="0" applyAlignment="0" applyProtection="0">
      <alignment vertical="center"/>
    </xf>
    <xf numFmtId="0" fontId="57" fillId="14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/>
    <xf numFmtId="0" fontId="58" fillId="25" borderId="0" applyNumberFormat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top"/>
      <protection locked="0"/>
    </xf>
    <xf numFmtId="9" fontId="0" fillId="0" borderId="0" applyFont="0" applyFill="0" applyBorder="0" applyAlignment="0" applyProtection="0"/>
    <xf numFmtId="0" fontId="56" fillId="0" borderId="0" applyNumberFormat="0" applyFill="0" applyBorder="0" applyAlignment="0" applyProtection="0">
      <alignment vertical="top"/>
      <protection locked="0"/>
    </xf>
    <xf numFmtId="0" fontId="0" fillId="20" borderId="20" applyNumberFormat="0" applyFont="0" applyAlignment="0" applyProtection="0">
      <alignment vertical="center"/>
    </xf>
    <xf numFmtId="0" fontId="58" fillId="29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60" fillId="0" borderId="19" applyNumberFormat="0" applyFill="0" applyAlignment="0" applyProtection="0">
      <alignment vertical="center"/>
    </xf>
    <xf numFmtId="0" fontId="52" fillId="0" borderId="17" applyNumberFormat="0" applyFill="0" applyAlignment="0" applyProtection="0">
      <alignment vertical="center"/>
    </xf>
    <xf numFmtId="0" fontId="58" fillId="24" borderId="0" applyNumberFormat="0" applyBorder="0" applyAlignment="0" applyProtection="0">
      <alignment vertical="center"/>
    </xf>
    <xf numFmtId="0" fontId="55" fillId="0" borderId="22" applyNumberFormat="0" applyFill="0" applyAlignment="0" applyProtection="0">
      <alignment vertical="center"/>
    </xf>
    <xf numFmtId="0" fontId="58" fillId="23" borderId="0" applyNumberFormat="0" applyBorder="0" applyAlignment="0" applyProtection="0">
      <alignment vertical="center"/>
    </xf>
    <xf numFmtId="0" fontId="59" fillId="19" borderId="18" applyNumberFormat="0" applyAlignment="0" applyProtection="0">
      <alignment vertical="center"/>
    </xf>
    <xf numFmtId="0" fontId="68" fillId="19" borderId="23" applyNumberFormat="0" applyAlignment="0" applyProtection="0">
      <alignment vertical="center"/>
    </xf>
    <xf numFmtId="0" fontId="51" fillId="12" borderId="16" applyNumberFormat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8" fillId="18" borderId="0" applyNumberFormat="0" applyBorder="0" applyAlignment="0" applyProtection="0">
      <alignment vertical="center"/>
    </xf>
    <xf numFmtId="0" fontId="67" fillId="0" borderId="24" applyNumberFormat="0" applyFill="0" applyAlignment="0" applyProtection="0">
      <alignment vertical="center"/>
    </xf>
    <xf numFmtId="0" fontId="61" fillId="0" borderId="21" applyNumberFormat="0" applyFill="0" applyAlignment="0" applyProtection="0">
      <alignment vertical="center"/>
    </xf>
    <xf numFmtId="0" fontId="66" fillId="27" borderId="0" applyNumberFormat="0" applyBorder="0" applyAlignment="0" applyProtection="0">
      <alignment vertical="center"/>
    </xf>
    <xf numFmtId="0" fontId="64" fillId="22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8" fillId="17" borderId="0" applyNumberFormat="0" applyBorder="0" applyAlignment="0" applyProtection="0">
      <alignment vertical="center"/>
    </xf>
    <xf numFmtId="0" fontId="50" fillId="32" borderId="0" applyNumberFormat="0" applyBorder="0" applyAlignment="0" applyProtection="0">
      <alignment vertical="center"/>
    </xf>
    <xf numFmtId="0" fontId="50" fillId="11" borderId="0" applyNumberFormat="0" applyBorder="0" applyAlignment="0" applyProtection="0">
      <alignment vertical="center"/>
    </xf>
    <xf numFmtId="0" fontId="50" fillId="31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58" fillId="21" borderId="0" applyNumberFormat="0" applyBorder="0" applyAlignment="0" applyProtection="0">
      <alignment vertical="center"/>
    </xf>
    <xf numFmtId="0" fontId="58" fillId="16" borderId="0" applyNumberFormat="0" applyBorder="0" applyAlignment="0" applyProtection="0">
      <alignment vertical="center"/>
    </xf>
    <xf numFmtId="0" fontId="50" fillId="30" borderId="0" applyNumberFormat="0" applyBorder="0" applyAlignment="0" applyProtection="0">
      <alignment vertical="center"/>
    </xf>
    <xf numFmtId="0" fontId="50" fillId="9" borderId="0" applyNumberFormat="0" applyBorder="0" applyAlignment="0" applyProtection="0">
      <alignment vertical="center"/>
    </xf>
    <xf numFmtId="0" fontId="58" fillId="15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58" fillId="35" borderId="0" applyNumberFormat="0" applyBorder="0" applyAlignment="0" applyProtection="0">
      <alignment vertical="center"/>
    </xf>
    <xf numFmtId="0" fontId="58" fillId="36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8" fillId="38" borderId="0" applyNumberFormat="0" applyBorder="0" applyAlignment="0" applyProtection="0">
      <alignment vertical="center"/>
    </xf>
    <xf numFmtId="0" fontId="0" fillId="0" borderId="0"/>
    <xf numFmtId="0" fontId="13" fillId="0" borderId="0"/>
  </cellStyleXfs>
  <cellXfs count="233">
    <xf numFmtId="0" fontId="0" fillId="0" borderId="0" xfId="0"/>
    <xf numFmtId="0" fontId="1" fillId="0" borderId="0" xfId="0" applyFont="1" applyFill="1" applyAlignment="1">
      <alignment vertical="center"/>
    </xf>
    <xf numFmtId="0" fontId="0" fillId="0" borderId="0" xfId="0" applyAlignment="1" applyProtection="1">
      <alignment vertical="center" wrapText="1"/>
    </xf>
    <xf numFmtId="0" fontId="0" fillId="0" borderId="0" xfId="0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0" fillId="0" borderId="0" xfId="0" applyAlignment="1" applyProtection="1">
      <alignment horizontal="center" vertical="center"/>
    </xf>
    <xf numFmtId="182" fontId="0" fillId="0" borderId="0" xfId="0" applyNumberFormat="1" applyAlignment="1" applyProtection="1">
      <alignment horizontal="center" vertical="center"/>
    </xf>
    <xf numFmtId="180" fontId="0" fillId="0" borderId="0" xfId="0" applyNumberFormat="1" applyAlignment="1" applyProtection="1">
      <alignment horizontal="center" vertical="center"/>
    </xf>
    <xf numFmtId="179" fontId="0" fillId="0" borderId="0" xfId="0" applyNumberFormat="1" applyAlignment="1" applyProtection="1">
      <alignment horizontal="center" vertical="center"/>
    </xf>
    <xf numFmtId="184" fontId="0" fillId="0" borderId="0" xfId="8" applyNumberFormat="1" applyFont="1" applyAlignment="1" applyProtection="1">
      <alignment horizontal="center" vertical="center"/>
    </xf>
    <xf numFmtId="0" fontId="0" fillId="0" borderId="0" xfId="0" applyAlignment="1" applyProtection="1">
      <alignment vertical="center"/>
    </xf>
    <xf numFmtId="0" fontId="3" fillId="0" borderId="0" xfId="0" applyFont="1" applyFill="1" applyAlignment="1">
      <alignment horizontal="center" vertical="center"/>
    </xf>
    <xf numFmtId="0" fontId="4" fillId="2" borderId="1" xfId="0" applyFont="1" applyFill="1" applyBorder="1" applyAlignment="1" applyProtection="1">
      <alignment horizontal="center" vertical="center" wrapText="1"/>
    </xf>
    <xf numFmtId="182" fontId="5" fillId="2" borderId="1" xfId="0" applyNumberFormat="1" applyFont="1" applyFill="1" applyBorder="1" applyAlignment="1" applyProtection="1">
      <alignment horizontal="center" vertical="center" wrapText="1"/>
    </xf>
    <xf numFmtId="182" fontId="4" fillId="2" borderId="1" xfId="0" applyNumberFormat="1" applyFont="1" applyFill="1" applyBorder="1" applyAlignment="1" applyProtection="1">
      <alignment horizontal="center" vertical="center" wrapText="1"/>
    </xf>
    <xf numFmtId="182" fontId="6" fillId="0" borderId="1" xfId="0" applyNumberFormat="1" applyFont="1" applyFill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 applyProtection="1">
      <alignment horizontal="center" vertical="center"/>
      <protection locked="0"/>
    </xf>
    <xf numFmtId="41" fontId="2" fillId="0" borderId="1" xfId="0" applyNumberFormat="1" applyFont="1" applyFill="1" applyBorder="1" applyAlignment="1" applyProtection="1">
      <alignment horizontal="center" vertical="center"/>
    </xf>
    <xf numFmtId="41" fontId="7" fillId="0" borderId="1" xfId="0" applyNumberFormat="1" applyFont="1" applyFill="1" applyBorder="1" applyAlignment="1">
      <alignment horizontal="center" vertical="center"/>
    </xf>
    <xf numFmtId="182" fontId="8" fillId="0" borderId="1" xfId="0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right" vertical="center" shrinkToFit="1"/>
      <protection locked="0"/>
    </xf>
    <xf numFmtId="187" fontId="10" fillId="0" borderId="0" xfId="0" applyNumberFormat="1" applyFont="1" applyAlignment="1" applyProtection="1">
      <alignment horizontal="left" vertical="center" shrinkToFit="1"/>
      <protection locked="0"/>
    </xf>
    <xf numFmtId="180" fontId="4" fillId="2" borderId="1" xfId="0" applyNumberFormat="1" applyFont="1" applyFill="1" applyBorder="1" applyAlignment="1" applyProtection="1">
      <alignment horizontal="center" vertical="center" wrapText="1"/>
    </xf>
    <xf numFmtId="179" fontId="4" fillId="2" borderId="1" xfId="0" applyNumberFormat="1" applyFont="1" applyFill="1" applyBorder="1" applyAlignment="1" applyProtection="1">
      <alignment horizontal="center" vertical="center" wrapText="1"/>
    </xf>
    <xf numFmtId="41" fontId="11" fillId="0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 applyProtection="1">
      <alignment horizontal="center" vertical="center" wrapText="1"/>
    </xf>
    <xf numFmtId="184" fontId="5" fillId="2" borderId="1" xfId="8" applyNumberFormat="1" applyFont="1" applyFill="1" applyBorder="1" applyAlignment="1" applyProtection="1">
      <alignment horizontal="center" vertical="center" wrapText="1"/>
    </xf>
    <xf numFmtId="0" fontId="12" fillId="2" borderId="1" xfId="0" applyFont="1" applyFill="1" applyBorder="1" applyAlignment="1" applyProtection="1">
      <alignment horizontal="center" vertical="center" wrapText="1"/>
    </xf>
    <xf numFmtId="176" fontId="2" fillId="0" borderId="1" xfId="8" applyFont="1" applyFill="1" applyBorder="1" applyAlignment="1" applyProtection="1">
      <alignment horizontal="center" vertical="center"/>
    </xf>
    <xf numFmtId="41" fontId="2" fillId="0" borderId="1" xfId="8" applyNumberFormat="1" applyFont="1" applyFill="1" applyBorder="1" applyAlignment="1" applyProtection="1">
      <alignment horizontal="center" vertical="center"/>
    </xf>
    <xf numFmtId="188" fontId="0" fillId="0" borderId="1" xfId="8" applyNumberFormat="1" applyFont="1" applyFill="1" applyBorder="1" applyAlignment="1" applyProtection="1">
      <alignment horizontal="center" vertical="center"/>
      <protection locked="0"/>
    </xf>
    <xf numFmtId="0" fontId="13" fillId="0" borderId="0" xfId="0" applyFont="1" applyFill="1" applyBorder="1" applyAlignment="1">
      <alignment vertical="center"/>
    </xf>
    <xf numFmtId="189" fontId="14" fillId="0" borderId="0" xfId="0" applyNumberFormat="1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90" fontId="15" fillId="0" borderId="0" xfId="0" applyNumberFormat="1" applyFont="1" applyFill="1" applyAlignment="1">
      <alignment horizontal="center" vertical="center"/>
    </xf>
    <xf numFmtId="190" fontId="16" fillId="2" borderId="2" xfId="0" applyNumberFormat="1" applyFont="1" applyFill="1" applyBorder="1" applyAlignment="1">
      <alignment horizontal="center" vertical="center"/>
    </xf>
    <xf numFmtId="189" fontId="16" fillId="2" borderId="2" xfId="49" applyNumberFormat="1" applyFont="1" applyFill="1" applyBorder="1" applyAlignment="1">
      <alignment horizontal="center" vertical="center"/>
    </xf>
    <xf numFmtId="189" fontId="16" fillId="2" borderId="2" xfId="0" applyNumberFormat="1" applyFont="1" applyFill="1" applyBorder="1" applyAlignment="1">
      <alignment horizontal="center" vertical="center"/>
    </xf>
    <xf numFmtId="0" fontId="17" fillId="0" borderId="2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3" fillId="0" borderId="0" xfId="0" applyFont="1" applyFill="1" applyAlignment="1">
      <alignment horizontal="center" vertical="center"/>
    </xf>
    <xf numFmtId="0" fontId="13" fillId="0" borderId="0" xfId="0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90" fontId="19" fillId="0" borderId="2" xfId="0" applyNumberFormat="1" applyFont="1" applyFill="1" applyBorder="1" applyAlignment="1">
      <alignment horizontal="center" vertical="center"/>
    </xf>
    <xf numFmtId="190" fontId="20" fillId="2" borderId="2" xfId="0" applyNumberFormat="1" applyFont="1" applyFill="1" applyBorder="1" applyAlignment="1">
      <alignment horizontal="center" vertical="center"/>
    </xf>
    <xf numFmtId="49" fontId="20" fillId="2" borderId="2" xfId="49" applyNumberFormat="1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49" fontId="13" fillId="0" borderId="2" xfId="0" applyNumberFormat="1" applyFont="1" applyFill="1" applyBorder="1" applyAlignment="1">
      <alignment horizontal="center" vertical="center"/>
    </xf>
    <xf numFmtId="0" fontId="13" fillId="0" borderId="0" xfId="0" applyFont="1" applyFill="1" applyAlignment="1" applyProtection="1">
      <alignment vertical="center"/>
      <protection locked="0"/>
    </xf>
    <xf numFmtId="43" fontId="13" fillId="0" borderId="0" xfId="0" applyNumberFormat="1" applyFont="1" applyFill="1" applyAlignment="1" applyProtection="1">
      <alignment vertical="center"/>
      <protection hidden="1"/>
    </xf>
    <xf numFmtId="0" fontId="21" fillId="0" borderId="2" xfId="0" applyFont="1" applyFill="1" applyBorder="1" applyAlignment="1">
      <alignment horizontal="center" vertical="center" wrapText="1"/>
    </xf>
    <xf numFmtId="49" fontId="21" fillId="0" borderId="2" xfId="0" applyNumberFormat="1" applyFont="1" applyFill="1" applyBorder="1" applyAlignment="1">
      <alignment horizontal="center" vertical="center" wrapText="1"/>
    </xf>
    <xf numFmtId="189" fontId="22" fillId="0" borderId="0" xfId="0" applyNumberFormat="1" applyFont="1" applyFill="1" applyAlignment="1" applyProtection="1">
      <alignment vertical="center"/>
      <protection hidden="1"/>
    </xf>
    <xf numFmtId="190" fontId="13" fillId="0" borderId="0" xfId="0" applyNumberFormat="1" applyFont="1" applyFill="1" applyAlignment="1" applyProtection="1">
      <alignment horizontal="center" vertical="center"/>
      <protection hidden="1"/>
    </xf>
    <xf numFmtId="189" fontId="13" fillId="0" borderId="0" xfId="0" applyNumberFormat="1" applyFont="1" applyFill="1" applyAlignment="1" applyProtection="1">
      <alignment horizontal="center" vertical="center"/>
      <protection hidden="1"/>
    </xf>
    <xf numFmtId="176" fontId="13" fillId="0" borderId="0" xfId="8" applyFont="1" applyFill="1" applyAlignment="1" applyProtection="1">
      <alignment vertical="center"/>
      <protection hidden="1"/>
    </xf>
    <xf numFmtId="191" fontId="13" fillId="0" borderId="0" xfId="0" applyNumberFormat="1" applyFont="1" applyFill="1" applyAlignment="1" applyProtection="1">
      <alignment vertical="center"/>
      <protection hidden="1"/>
    </xf>
    <xf numFmtId="0" fontId="13" fillId="0" borderId="0" xfId="0" applyNumberFormat="1" applyFont="1" applyFill="1" applyAlignment="1" applyProtection="1">
      <alignment horizontal="center" vertical="center"/>
      <protection hidden="1"/>
    </xf>
    <xf numFmtId="0" fontId="23" fillId="0" borderId="0" xfId="0" applyNumberFormat="1" applyFont="1" applyFill="1" applyAlignment="1" applyProtection="1">
      <alignment horizontal="center" vertical="center"/>
      <protection hidden="1"/>
    </xf>
    <xf numFmtId="189" fontId="13" fillId="0" borderId="0" xfId="0" applyNumberFormat="1" applyFont="1" applyFill="1" applyAlignment="1" applyProtection="1">
      <alignment vertical="center"/>
      <protection hidden="1"/>
    </xf>
    <xf numFmtId="190" fontId="19" fillId="0" borderId="2" xfId="0" applyNumberFormat="1" applyFont="1" applyFill="1" applyBorder="1" applyAlignment="1" applyProtection="1">
      <alignment horizontal="center" vertical="center"/>
      <protection hidden="1"/>
    </xf>
    <xf numFmtId="190" fontId="24" fillId="0" borderId="2" xfId="0" applyNumberFormat="1" applyFont="1" applyFill="1" applyBorder="1" applyAlignment="1" applyProtection="1">
      <alignment horizontal="center" vertical="center"/>
      <protection hidden="1"/>
    </xf>
    <xf numFmtId="190" fontId="25" fillId="2" borderId="2" xfId="0" applyNumberFormat="1" applyFont="1" applyFill="1" applyBorder="1" applyAlignment="1" applyProtection="1">
      <alignment horizontal="center" vertical="center"/>
      <protection hidden="1"/>
    </xf>
    <xf numFmtId="189" fontId="25" fillId="2" borderId="2" xfId="49" applyNumberFormat="1" applyFont="1" applyFill="1" applyBorder="1" applyAlignment="1" applyProtection="1">
      <alignment horizontal="center" vertical="center"/>
      <protection hidden="1"/>
    </xf>
    <xf numFmtId="176" fontId="25" fillId="2" borderId="2" xfId="8" applyFont="1" applyFill="1" applyBorder="1" applyAlignment="1" applyProtection="1">
      <alignment horizontal="center" vertical="center" wrapText="1"/>
      <protection hidden="1"/>
    </xf>
    <xf numFmtId="191" fontId="25" fillId="2" borderId="2" xfId="49" applyNumberFormat="1" applyFont="1" applyFill="1" applyBorder="1" applyAlignment="1" applyProtection="1">
      <alignment horizontal="center" vertical="center" wrapText="1"/>
      <protection hidden="1"/>
    </xf>
    <xf numFmtId="0" fontId="12" fillId="2" borderId="2" xfId="0" applyNumberFormat="1" applyFont="1" applyFill="1" applyBorder="1" applyAlignment="1" applyProtection="1">
      <alignment horizontal="center" vertical="center"/>
      <protection hidden="1"/>
    </xf>
    <xf numFmtId="190" fontId="13" fillId="0" borderId="2" xfId="0" applyNumberFormat="1" applyFont="1" applyFill="1" applyBorder="1" applyAlignment="1" applyProtection="1">
      <alignment horizontal="center" vertical="center"/>
      <protection hidden="1"/>
    </xf>
    <xf numFmtId="189" fontId="13" fillId="0" borderId="2" xfId="0" applyNumberFormat="1" applyFont="1" applyFill="1" applyBorder="1" applyAlignment="1" applyProtection="1">
      <alignment horizontal="center" vertical="center"/>
      <protection hidden="1"/>
    </xf>
    <xf numFmtId="176" fontId="13" fillId="0" borderId="2" xfId="8" applyFont="1" applyFill="1" applyBorder="1" applyAlignment="1" applyProtection="1">
      <alignment vertical="center"/>
      <protection hidden="1"/>
    </xf>
    <xf numFmtId="191" fontId="13" fillId="0" borderId="2" xfId="0" applyNumberFormat="1" applyFont="1" applyFill="1" applyBorder="1" applyAlignment="1" applyProtection="1">
      <alignment vertical="center"/>
      <protection hidden="1"/>
    </xf>
    <xf numFmtId="0" fontId="23" fillId="0" borderId="2" xfId="0" applyNumberFormat="1" applyFont="1" applyFill="1" applyBorder="1" applyAlignment="1" applyProtection="1">
      <alignment horizontal="center" vertical="center"/>
      <protection hidden="1"/>
    </xf>
    <xf numFmtId="0" fontId="13" fillId="0" borderId="2" xfId="0" applyNumberFormat="1" applyFont="1" applyFill="1" applyBorder="1" applyAlignment="1" applyProtection="1">
      <alignment horizontal="center" vertical="center"/>
      <protection hidden="1"/>
    </xf>
    <xf numFmtId="190" fontId="26" fillId="0" borderId="2" xfId="0" applyNumberFormat="1" applyFont="1" applyFill="1" applyBorder="1" applyAlignment="1" applyProtection="1">
      <alignment horizontal="center" vertical="center"/>
      <protection hidden="1"/>
    </xf>
    <xf numFmtId="189" fontId="22" fillId="0" borderId="0" xfId="0" applyNumberFormat="1" applyFont="1" applyFill="1" applyAlignment="1">
      <alignment vertical="center"/>
    </xf>
    <xf numFmtId="0" fontId="13" fillId="0" borderId="0" xfId="0" applyFont="1" applyFill="1" applyBorder="1" applyAlignment="1">
      <alignment horizontal="center" vertical="center"/>
    </xf>
    <xf numFmtId="190" fontId="27" fillId="0" borderId="0" xfId="0" applyNumberFormat="1" applyFont="1" applyFill="1" applyAlignment="1">
      <alignment horizontal="center" vertical="center"/>
    </xf>
    <xf numFmtId="0" fontId="28" fillId="0" borderId="2" xfId="0" applyFont="1" applyFill="1" applyBorder="1" applyAlignment="1">
      <alignment horizontal="right" vertical="center"/>
    </xf>
    <xf numFmtId="0" fontId="28" fillId="0" borderId="2" xfId="0" applyNumberFormat="1" applyFont="1" applyFill="1" applyBorder="1" applyAlignment="1">
      <alignment horizontal="center" vertical="center"/>
    </xf>
    <xf numFmtId="192" fontId="29" fillId="0" borderId="2" xfId="0" applyNumberFormat="1" applyFont="1" applyFill="1" applyBorder="1" applyAlignment="1">
      <alignment horizontal="center" vertical="center"/>
    </xf>
    <xf numFmtId="190" fontId="25" fillId="2" borderId="2" xfId="0" applyNumberFormat="1" applyFont="1" applyFill="1" applyBorder="1" applyAlignment="1">
      <alignment horizontal="center" vertical="center"/>
    </xf>
    <xf numFmtId="189" fontId="25" fillId="2" borderId="2" xfId="49" applyNumberFormat="1" applyFont="1" applyFill="1" applyBorder="1" applyAlignment="1">
      <alignment horizontal="center" vertical="center"/>
    </xf>
    <xf numFmtId="189" fontId="25" fillId="2" borderId="2" xfId="49" applyNumberFormat="1" applyFont="1" applyFill="1" applyBorder="1" applyAlignment="1">
      <alignment horizontal="center" vertical="center" wrapText="1"/>
    </xf>
    <xf numFmtId="190" fontId="22" fillId="0" borderId="2" xfId="0" applyNumberFormat="1" applyFont="1" applyFill="1" applyBorder="1" applyAlignment="1">
      <alignment horizontal="center" vertical="center"/>
    </xf>
    <xf numFmtId="189" fontId="22" fillId="0" borderId="2" xfId="49" applyNumberFormat="1" applyFont="1" applyFill="1" applyBorder="1" applyAlignment="1">
      <alignment horizontal="center" vertical="center"/>
    </xf>
    <xf numFmtId="189" fontId="22" fillId="0" borderId="2" xfId="49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194" fontId="13" fillId="0" borderId="2" xfId="0" applyNumberFormat="1" applyFont="1" applyFill="1" applyBorder="1" applyAlignment="1">
      <alignment vertical="center"/>
    </xf>
    <xf numFmtId="41" fontId="13" fillId="0" borderId="0" xfId="0" applyNumberFormat="1" applyFont="1" applyFill="1" applyBorder="1" applyAlignment="1">
      <alignment vertical="center"/>
    </xf>
    <xf numFmtId="0" fontId="30" fillId="0" borderId="2" xfId="0" applyFont="1" applyFill="1" applyBorder="1" applyAlignment="1">
      <alignment horizontal="center" vertical="center"/>
    </xf>
    <xf numFmtId="0" fontId="31" fillId="0" borderId="2" xfId="0" applyFont="1" applyFill="1" applyBorder="1" applyAlignment="1">
      <alignment horizontal="center" vertical="center"/>
    </xf>
    <xf numFmtId="194" fontId="31" fillId="0" borderId="2" xfId="0" applyNumberFormat="1" applyFont="1" applyFill="1" applyBorder="1" applyAlignment="1">
      <alignment vertical="center"/>
    </xf>
    <xf numFmtId="0" fontId="0" fillId="0" borderId="0" xfId="0" applyFont="1" applyFill="1"/>
    <xf numFmtId="0" fontId="32" fillId="0" borderId="0" xfId="0" applyFont="1" applyFill="1"/>
    <xf numFmtId="0" fontId="33" fillId="0" borderId="0" xfId="0" applyFont="1" applyFill="1"/>
    <xf numFmtId="0" fontId="34" fillId="0" borderId="0" xfId="0" applyFont="1" applyFill="1" applyBorder="1" applyAlignment="1">
      <alignment vertical="center"/>
    </xf>
    <xf numFmtId="0" fontId="2" fillId="0" borderId="2" xfId="0" applyFont="1" applyFill="1" applyBorder="1" applyAlignment="1">
      <alignment horizontal="center" vertical="center"/>
    </xf>
    <xf numFmtId="0" fontId="21" fillId="0" borderId="2" xfId="0" applyFont="1" applyFill="1" applyBorder="1" applyAlignment="1">
      <alignment horizontal="center" vertical="center"/>
    </xf>
    <xf numFmtId="0" fontId="13" fillId="3" borderId="0" xfId="0" applyFont="1" applyFill="1" applyBorder="1" applyAlignment="1">
      <alignment vertical="center"/>
    </xf>
    <xf numFmtId="186" fontId="13" fillId="3" borderId="0" xfId="8" applyNumberFormat="1" applyFont="1" applyFill="1" applyBorder="1" applyAlignment="1">
      <alignment vertical="center"/>
    </xf>
    <xf numFmtId="179" fontId="13" fillId="3" borderId="0" xfId="0" applyNumberFormat="1" applyFont="1" applyFill="1" applyBorder="1" applyAlignment="1">
      <alignment horizontal="center" vertical="center"/>
    </xf>
    <xf numFmtId="179" fontId="13" fillId="3" borderId="0" xfId="0" applyNumberFormat="1" applyFont="1" applyFill="1" applyBorder="1" applyAlignment="1">
      <alignment vertical="center"/>
    </xf>
    <xf numFmtId="186" fontId="13" fillId="3" borderId="0" xfId="0" applyNumberFormat="1" applyFont="1" applyFill="1" applyBorder="1" applyAlignment="1">
      <alignment vertical="center"/>
    </xf>
    <xf numFmtId="190" fontId="19" fillId="3" borderId="2" xfId="0" applyNumberFormat="1" applyFont="1" applyFill="1" applyBorder="1" applyAlignment="1">
      <alignment horizontal="center" vertical="center"/>
    </xf>
    <xf numFmtId="192" fontId="29" fillId="3" borderId="2" xfId="0" applyNumberFormat="1" applyFont="1" applyFill="1" applyBorder="1" applyAlignment="1">
      <alignment horizontal="center" vertical="center"/>
    </xf>
    <xf numFmtId="186" fontId="25" fillId="2" borderId="2" xfId="8" applyNumberFormat="1" applyFont="1" applyFill="1" applyBorder="1" applyAlignment="1">
      <alignment horizontal="center" vertical="center"/>
    </xf>
    <xf numFmtId="179" fontId="25" fillId="2" borderId="2" xfId="49" applyNumberFormat="1" applyFont="1" applyFill="1" applyBorder="1" applyAlignment="1">
      <alignment horizontal="center" vertical="center"/>
    </xf>
    <xf numFmtId="186" fontId="25" fillId="2" borderId="2" xfId="49" applyNumberFormat="1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186" fontId="21" fillId="3" borderId="2" xfId="8" applyNumberFormat="1" applyFont="1" applyFill="1" applyBorder="1" applyAlignment="1">
      <alignment horizontal="center" vertical="center"/>
    </xf>
    <xf numFmtId="179" fontId="21" fillId="3" borderId="2" xfId="0" applyNumberFormat="1" applyFont="1" applyFill="1" applyBorder="1" applyAlignment="1">
      <alignment horizontal="center" vertical="center"/>
    </xf>
    <xf numFmtId="186" fontId="21" fillId="3" borderId="2" xfId="0" applyNumberFormat="1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vertical="center"/>
    </xf>
    <xf numFmtId="186" fontId="13" fillId="3" borderId="2" xfId="8" applyNumberFormat="1" applyFont="1" applyFill="1" applyBorder="1" applyAlignment="1">
      <alignment vertical="center"/>
    </xf>
    <xf numFmtId="189" fontId="22" fillId="3" borderId="0" xfId="0" applyNumberFormat="1" applyFont="1" applyFill="1" applyAlignment="1">
      <alignment vertical="center"/>
    </xf>
    <xf numFmtId="41" fontId="13" fillId="3" borderId="0" xfId="0" applyNumberFormat="1" applyFont="1" applyFill="1" applyBorder="1" applyAlignment="1">
      <alignment vertical="center"/>
    </xf>
    <xf numFmtId="0" fontId="21" fillId="3" borderId="2" xfId="0" applyFont="1" applyFill="1" applyBorder="1" applyAlignment="1">
      <alignment horizontal="center" vertical="center" wrapText="1"/>
    </xf>
    <xf numFmtId="190" fontId="19" fillId="0" borderId="1" xfId="0" applyNumberFormat="1" applyFont="1" applyFill="1" applyBorder="1" applyAlignment="1">
      <alignment horizontal="center" vertical="center"/>
    </xf>
    <xf numFmtId="192" fontId="29" fillId="0" borderId="1" xfId="0" applyNumberFormat="1" applyFont="1" applyFill="1" applyBorder="1" applyAlignment="1">
      <alignment horizontal="center" vertical="center"/>
    </xf>
    <xf numFmtId="190" fontId="25" fillId="2" borderId="1" xfId="0" applyNumberFormat="1" applyFont="1" applyFill="1" applyBorder="1" applyAlignment="1">
      <alignment horizontal="center" vertical="center"/>
    </xf>
    <xf numFmtId="189" fontId="25" fillId="2" borderId="1" xfId="49" applyNumberFormat="1" applyFont="1" applyFill="1" applyBorder="1" applyAlignment="1">
      <alignment horizontal="center" vertical="center"/>
    </xf>
    <xf numFmtId="190" fontId="22" fillId="0" borderId="1" xfId="0" applyNumberFormat="1" applyFont="1" applyFill="1" applyBorder="1" applyAlignment="1">
      <alignment horizontal="center" vertical="center"/>
    </xf>
    <xf numFmtId="189" fontId="22" fillId="0" borderId="1" xfId="49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 vertical="center"/>
    </xf>
    <xf numFmtId="0" fontId="31" fillId="0" borderId="1" xfId="0" applyFont="1" applyFill="1" applyBorder="1" applyAlignment="1">
      <alignment horizontal="center" vertical="center"/>
    </xf>
    <xf numFmtId="0" fontId="35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vertical="center"/>
    </xf>
    <xf numFmtId="176" fontId="13" fillId="0" borderId="0" xfId="8" applyFont="1" applyFill="1" applyBorder="1" applyAlignment="1">
      <alignment vertical="center"/>
    </xf>
    <xf numFmtId="190" fontId="19" fillId="0" borderId="0" xfId="0" applyNumberFormat="1" applyFont="1" applyFill="1" applyAlignment="1">
      <alignment horizontal="center" vertical="center"/>
    </xf>
    <xf numFmtId="176" fontId="25" fillId="2" borderId="1" xfId="8" applyFont="1" applyFill="1" applyBorder="1" applyAlignment="1">
      <alignment horizontal="center" vertical="center"/>
    </xf>
    <xf numFmtId="0" fontId="0" fillId="0" borderId="1" xfId="0" applyFill="1" applyBorder="1"/>
    <xf numFmtId="176" fontId="0" fillId="0" borderId="1" xfId="8" applyFont="1" applyFill="1" applyBorder="1"/>
    <xf numFmtId="0" fontId="21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6" fontId="21" fillId="0" borderId="1" xfId="8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36" fillId="0" borderId="1" xfId="0" applyFont="1" applyFill="1" applyBorder="1" applyAlignment="1">
      <alignment horizontal="center" vertical="center"/>
    </xf>
    <xf numFmtId="0" fontId="37" fillId="0" borderId="1" xfId="0" applyFont="1" applyFill="1" applyBorder="1" applyAlignment="1">
      <alignment horizontal="center" vertical="center"/>
    </xf>
    <xf numFmtId="190" fontId="5" fillId="2" borderId="1" xfId="0" applyNumberFormat="1" applyFont="1" applyFill="1" applyBorder="1" applyAlignment="1">
      <alignment horizontal="center" vertical="center"/>
    </xf>
    <xf numFmtId="189" fontId="5" fillId="2" borderId="1" xfId="49" applyNumberFormat="1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3" fillId="0" borderId="1" xfId="0" applyFont="1" applyFill="1" applyBorder="1"/>
    <xf numFmtId="177" fontId="13" fillId="0" borderId="1" xfId="0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193" fontId="6" fillId="0" borderId="1" xfId="0" applyNumberFormat="1" applyFont="1" applyFill="1" applyBorder="1" applyAlignment="1">
      <alignment horizontal="center"/>
    </xf>
    <xf numFmtId="192" fontId="38" fillId="0" borderId="0" xfId="0" applyNumberFormat="1" applyFont="1" applyFill="1" applyBorder="1" applyAlignment="1">
      <alignment horizontal="center" vertical="center"/>
    </xf>
    <xf numFmtId="189" fontId="12" fillId="2" borderId="1" xfId="49" applyNumberFormat="1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13" fillId="0" borderId="1" xfId="0" applyFont="1" applyFill="1" applyBorder="1" applyAlignment="1"/>
    <xf numFmtId="0" fontId="6" fillId="0" borderId="1" xfId="0" applyFont="1" applyFill="1" applyBorder="1"/>
    <xf numFmtId="189" fontId="22" fillId="0" borderId="0" xfId="0" applyNumberFormat="1" applyFont="1" applyFill="1" applyAlignment="1">
      <alignment horizontal="center" vertical="center"/>
    </xf>
    <xf numFmtId="190" fontId="24" fillId="0" borderId="0" xfId="0" applyNumberFormat="1" applyFont="1" applyFill="1" applyAlignment="1">
      <alignment horizontal="center" vertical="center"/>
    </xf>
    <xf numFmtId="190" fontId="39" fillId="2" borderId="1" xfId="0" applyNumberFormat="1" applyFont="1" applyFill="1" applyBorder="1" applyAlignment="1">
      <alignment horizontal="center" vertical="center"/>
    </xf>
    <xf numFmtId="189" fontId="39" fillId="2" borderId="1" xfId="49" applyNumberFormat="1" applyFont="1" applyFill="1" applyBorder="1" applyAlignment="1">
      <alignment horizontal="center" vertical="center"/>
    </xf>
    <xf numFmtId="189" fontId="39" fillId="2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13" fillId="0" borderId="0" xfId="0" applyFont="1" applyFill="1"/>
    <xf numFmtId="189" fontId="40" fillId="2" borderId="1" xfId="0" applyNumberFormat="1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/>
    </xf>
    <xf numFmtId="17" fontId="6" fillId="0" borderId="1" xfId="0" applyNumberFormat="1" applyFont="1" applyFill="1" applyBorder="1" applyAlignment="1">
      <alignment horizontal="center" vertical="center"/>
    </xf>
    <xf numFmtId="0" fontId="0" fillId="3" borderId="0" xfId="0" applyFill="1" applyAlignment="1" applyProtection="1">
      <alignment vertical="center"/>
    </xf>
    <xf numFmtId="0" fontId="41" fillId="4" borderId="0" xfId="0" applyFont="1" applyFill="1" applyAlignment="1" applyProtection="1">
      <alignment vertical="center"/>
    </xf>
    <xf numFmtId="0" fontId="0" fillId="4" borderId="0" xfId="0" applyFill="1" applyAlignment="1" applyProtection="1">
      <alignment vertical="center"/>
    </xf>
    <xf numFmtId="0" fontId="8" fillId="4" borderId="0" xfId="0" applyFont="1" applyFill="1" applyAlignment="1" applyProtection="1">
      <alignment vertical="center"/>
    </xf>
    <xf numFmtId="0" fontId="8" fillId="3" borderId="0" xfId="0" applyFont="1" applyFill="1" applyAlignment="1" applyProtection="1">
      <alignment vertical="center"/>
    </xf>
    <xf numFmtId="0" fontId="42" fillId="5" borderId="3" xfId="0" applyFont="1" applyFill="1" applyBorder="1" applyAlignment="1" applyProtection="1">
      <alignment horizontal="center" vertical="center"/>
    </xf>
    <xf numFmtId="0" fontId="43" fillId="5" borderId="4" xfId="0" applyFont="1" applyFill="1" applyBorder="1" applyAlignment="1" applyProtection="1">
      <alignment horizontal="center" vertical="center"/>
    </xf>
    <xf numFmtId="0" fontId="0" fillId="6" borderId="5" xfId="0" applyFill="1" applyBorder="1" applyAlignment="1" applyProtection="1">
      <alignment vertical="center"/>
    </xf>
    <xf numFmtId="0" fontId="8" fillId="6" borderId="0" xfId="0" applyFont="1" applyFill="1" applyBorder="1" applyAlignment="1" applyProtection="1">
      <alignment vertical="center"/>
    </xf>
    <xf numFmtId="0" fontId="0" fillId="6" borderId="0" xfId="0" applyFill="1" applyBorder="1" applyAlignment="1" applyProtection="1">
      <alignment vertical="center"/>
    </xf>
    <xf numFmtId="0" fontId="8" fillId="6" borderId="0" xfId="0" applyFont="1" applyFill="1" applyBorder="1" applyAlignment="1" applyProtection="1">
      <alignment horizontal="left" vertical="center"/>
    </xf>
    <xf numFmtId="0" fontId="13" fillId="6" borderId="6" xfId="0" applyFont="1" applyFill="1" applyBorder="1" applyAlignment="1" applyProtection="1">
      <alignment horizontal="center" vertical="center"/>
      <protection locked="0"/>
    </xf>
    <xf numFmtId="0" fontId="0" fillId="6" borderId="0" xfId="0" applyFont="1" applyFill="1" applyBorder="1" applyAlignment="1" applyProtection="1">
      <alignment horizontal="center" vertical="center"/>
    </xf>
    <xf numFmtId="0" fontId="13" fillId="6" borderId="0" xfId="0" applyFont="1" applyFill="1" applyBorder="1" applyAlignment="1" applyProtection="1">
      <alignment horizontal="left" vertical="center"/>
    </xf>
    <xf numFmtId="0" fontId="8" fillId="6" borderId="0" xfId="0" applyFont="1" applyFill="1" applyBorder="1" applyAlignment="1" applyProtection="1">
      <alignment horizontal="center" vertical="center"/>
    </xf>
    <xf numFmtId="0" fontId="13" fillId="6" borderId="0" xfId="0" applyFont="1" applyFill="1" applyBorder="1" applyAlignment="1" applyProtection="1">
      <alignment horizontal="center" vertical="center"/>
    </xf>
    <xf numFmtId="184" fontId="13" fillId="6" borderId="6" xfId="8" applyNumberFormat="1" applyFont="1" applyFill="1" applyBorder="1" applyAlignment="1" applyProtection="1">
      <alignment horizontal="center" vertical="center"/>
    </xf>
    <xf numFmtId="190" fontId="13" fillId="6" borderId="7" xfId="8" applyNumberFormat="1" applyFont="1" applyFill="1" applyBorder="1" applyAlignment="1" applyProtection="1">
      <alignment horizontal="center" vertical="center"/>
    </xf>
    <xf numFmtId="0" fontId="13" fillId="6" borderId="0" xfId="0" applyFont="1" applyFill="1" applyAlignment="1" applyProtection="1">
      <alignment horizontal="center" vertical="center"/>
    </xf>
    <xf numFmtId="176" fontId="13" fillId="6" borderId="6" xfId="8" applyFont="1" applyFill="1" applyBorder="1" applyAlignment="1" applyProtection="1">
      <alignment horizontal="center" vertical="center"/>
    </xf>
    <xf numFmtId="0" fontId="41" fillId="3" borderId="0" xfId="0" applyFont="1" applyFill="1" applyAlignment="1" applyProtection="1">
      <alignment vertical="center"/>
    </xf>
    <xf numFmtId="0" fontId="41" fillId="6" borderId="5" xfId="0" applyFont="1" applyFill="1" applyBorder="1" applyAlignment="1" applyProtection="1">
      <alignment vertical="center"/>
    </xf>
    <xf numFmtId="0" fontId="41" fillId="6" borderId="0" xfId="0" applyFont="1" applyFill="1" applyBorder="1" applyAlignment="1" applyProtection="1">
      <alignment vertical="center"/>
    </xf>
    <xf numFmtId="0" fontId="41" fillId="6" borderId="0" xfId="0" applyFont="1" applyFill="1" applyBorder="1" applyAlignment="1" applyProtection="1">
      <alignment horizontal="right" vertical="center"/>
    </xf>
    <xf numFmtId="0" fontId="41" fillId="6" borderId="8" xfId="0" applyFont="1" applyFill="1" applyBorder="1" applyAlignment="1" applyProtection="1">
      <alignment horizontal="right" vertical="center"/>
    </xf>
    <xf numFmtId="43" fontId="44" fillId="6" borderId="9" xfId="8" applyNumberFormat="1" applyFont="1" applyFill="1" applyBorder="1" applyAlignment="1" applyProtection="1">
      <alignment horizontal="left" vertical="center"/>
    </xf>
    <xf numFmtId="43" fontId="44" fillId="6" borderId="10" xfId="8" applyNumberFormat="1" applyFont="1" applyFill="1" applyBorder="1" applyAlignment="1" applyProtection="1">
      <alignment horizontal="left" vertical="center"/>
    </xf>
    <xf numFmtId="0" fontId="0" fillId="6" borderId="11" xfId="0" applyFill="1" applyBorder="1" applyAlignment="1" applyProtection="1">
      <alignment vertical="center"/>
    </xf>
    <xf numFmtId="0" fontId="8" fillId="6" borderId="12" xfId="0" applyFont="1" applyFill="1" applyBorder="1" applyAlignment="1" applyProtection="1">
      <alignment vertical="center"/>
    </xf>
    <xf numFmtId="0" fontId="0" fillId="6" borderId="12" xfId="0" applyFill="1" applyBorder="1" applyAlignment="1" applyProtection="1">
      <alignment vertical="center"/>
    </xf>
    <xf numFmtId="0" fontId="43" fillId="5" borderId="13" xfId="0" applyFont="1" applyFill="1" applyBorder="1" applyAlignment="1" applyProtection="1">
      <alignment horizontal="center" vertical="center"/>
    </xf>
    <xf numFmtId="0" fontId="0" fillId="6" borderId="14" xfId="0" applyFill="1" applyBorder="1" applyAlignment="1" applyProtection="1">
      <alignment vertical="center"/>
    </xf>
    <xf numFmtId="14" fontId="13" fillId="6" borderId="6" xfId="0" applyNumberFormat="1" applyFont="1" applyFill="1" applyBorder="1" applyAlignment="1" applyProtection="1">
      <alignment horizontal="center" vertical="center"/>
    </xf>
    <xf numFmtId="0" fontId="41" fillId="6" borderId="14" xfId="0" applyFont="1" applyFill="1" applyBorder="1" applyAlignment="1" applyProtection="1">
      <alignment vertical="center"/>
    </xf>
    <xf numFmtId="0" fontId="0" fillId="6" borderId="15" xfId="0" applyFill="1" applyBorder="1" applyAlignment="1" applyProtection="1">
      <alignment vertical="center"/>
    </xf>
    <xf numFmtId="0" fontId="45" fillId="0" borderId="0" xfId="0" applyFont="1" applyFill="1" applyAlignment="1" applyProtection="1">
      <alignment horizontal="center" vertical="center" shrinkToFit="1"/>
      <protection locked="0"/>
    </xf>
    <xf numFmtId="0" fontId="46" fillId="0" borderId="0" xfId="0" applyFont="1" applyFill="1" applyAlignment="1" applyProtection="1">
      <alignment horizontal="center" vertical="center" shrinkToFit="1"/>
      <protection locked="0"/>
    </xf>
    <xf numFmtId="179" fontId="46" fillId="0" borderId="0" xfId="0" applyNumberFormat="1" applyFont="1" applyFill="1" applyAlignment="1" applyProtection="1">
      <alignment horizontal="center" vertical="center" shrinkToFit="1"/>
      <protection locked="0"/>
    </xf>
    <xf numFmtId="10" fontId="46" fillId="0" borderId="0" xfId="0" applyNumberFormat="1" applyFont="1" applyFill="1" applyAlignment="1" applyProtection="1">
      <alignment horizontal="center" vertical="center" shrinkToFit="1"/>
      <protection locked="0"/>
    </xf>
    <xf numFmtId="180" fontId="46" fillId="0" borderId="0" xfId="0" applyNumberFormat="1" applyFont="1" applyFill="1" applyAlignment="1" applyProtection="1">
      <alignment horizontal="center" vertical="center" shrinkToFit="1"/>
      <protection locked="0"/>
    </xf>
    <xf numFmtId="186" fontId="46" fillId="0" borderId="0" xfId="0" applyNumberFormat="1" applyFont="1" applyFill="1" applyAlignment="1" applyProtection="1">
      <alignment horizontal="center" vertical="center" shrinkToFit="1"/>
      <protection locked="0"/>
    </xf>
    <xf numFmtId="0" fontId="46" fillId="0" borderId="0" xfId="0" applyFont="1" applyFill="1" applyAlignment="1" applyProtection="1">
      <alignment vertical="center" shrinkToFit="1"/>
      <protection locked="0"/>
    </xf>
    <xf numFmtId="0" fontId="19" fillId="0" borderId="1" xfId="0" applyFont="1" applyFill="1" applyBorder="1" applyAlignment="1" applyProtection="1">
      <alignment horizontal="center" vertical="center" shrinkToFit="1"/>
      <protection locked="0"/>
    </xf>
    <xf numFmtId="190" fontId="45" fillId="0" borderId="1" xfId="50" applyNumberFormat="1" applyFont="1" applyFill="1" applyBorder="1" applyAlignment="1" applyProtection="1">
      <alignment horizontal="center" vertical="center" shrinkToFit="1"/>
      <protection locked="0"/>
    </xf>
    <xf numFmtId="0" fontId="39" fillId="2" borderId="1" xfId="0" applyFont="1" applyFill="1" applyBorder="1" applyAlignment="1" applyProtection="1">
      <alignment horizontal="center" vertical="center" shrinkToFit="1"/>
    </xf>
    <xf numFmtId="179" fontId="39" fillId="2" borderId="1" xfId="0" applyNumberFormat="1" applyFont="1" applyFill="1" applyBorder="1" applyAlignment="1" applyProtection="1">
      <alignment horizontal="center" vertical="center" wrapText="1" shrinkToFit="1"/>
    </xf>
    <xf numFmtId="0" fontId="13" fillId="0" borderId="1" xfId="0" applyFont="1" applyFill="1" applyBorder="1" applyAlignment="1" applyProtection="1">
      <alignment horizontal="center" vertical="center" shrinkToFit="1"/>
    </xf>
    <xf numFmtId="0" fontId="23" fillId="0" borderId="1" xfId="0" applyFont="1" applyFill="1" applyBorder="1" applyAlignment="1" applyProtection="1">
      <alignment horizontal="center" vertical="center" shrinkToFit="1"/>
    </xf>
    <xf numFmtId="179" fontId="23" fillId="0" borderId="1" xfId="0" applyNumberFormat="1" applyFont="1" applyFill="1" applyBorder="1" applyAlignment="1" applyProtection="1">
      <alignment horizontal="center" vertical="center" shrinkToFit="1"/>
    </xf>
    <xf numFmtId="10" fontId="23" fillId="0" borderId="1" xfId="0" applyNumberFormat="1" applyFont="1" applyFill="1" applyBorder="1" applyAlignment="1" applyProtection="1">
      <alignment horizontal="center" vertical="center" shrinkToFit="1"/>
    </xf>
    <xf numFmtId="181" fontId="23" fillId="0" borderId="1" xfId="0" applyNumberFormat="1" applyFont="1" applyFill="1" applyBorder="1" applyAlignment="1" applyProtection="1">
      <alignment horizontal="center" vertical="center" shrinkToFit="1"/>
    </xf>
    <xf numFmtId="0" fontId="21" fillId="0" borderId="0" xfId="0" applyFont="1" applyFill="1" applyAlignment="1" applyProtection="1">
      <alignment vertical="center" wrapText="1" shrinkToFit="1"/>
      <protection locked="0"/>
    </xf>
    <xf numFmtId="7" fontId="47" fillId="0" borderId="0" xfId="0" applyNumberFormat="1" applyFont="1" applyFill="1" applyAlignment="1" applyProtection="1">
      <alignment horizontal="center" vertical="center" shrinkToFit="1"/>
      <protection locked="0"/>
    </xf>
    <xf numFmtId="0" fontId="21" fillId="0" borderId="0" xfId="0" applyFont="1" applyFill="1" applyAlignment="1" applyProtection="1">
      <alignment horizontal="center" vertical="center" shrinkToFit="1"/>
      <protection locked="0"/>
    </xf>
    <xf numFmtId="0" fontId="9" fillId="0" borderId="0" xfId="0" applyFont="1" applyFill="1" applyAlignment="1" applyProtection="1">
      <alignment horizontal="right" vertical="center" shrinkToFit="1"/>
      <protection locked="0"/>
    </xf>
    <xf numFmtId="187" fontId="10" fillId="0" borderId="0" xfId="0" applyNumberFormat="1" applyFont="1" applyFill="1" applyAlignment="1" applyProtection="1">
      <alignment horizontal="left" vertical="center" shrinkToFit="1"/>
      <protection locked="0"/>
    </xf>
    <xf numFmtId="192" fontId="48" fillId="0" borderId="1" xfId="8" applyNumberFormat="1" applyFont="1" applyFill="1" applyBorder="1" applyAlignment="1" applyProtection="1">
      <alignment horizontal="left" vertical="center"/>
    </xf>
    <xf numFmtId="10" fontId="48" fillId="0" borderId="1" xfId="0" applyNumberFormat="1" applyFont="1" applyFill="1" applyBorder="1" applyAlignment="1" applyProtection="1">
      <alignment horizontal="center" vertical="center" shrinkToFit="1"/>
      <protection locked="0"/>
    </xf>
    <xf numFmtId="186" fontId="48" fillId="0" borderId="1" xfId="0" applyNumberFormat="1" applyFont="1" applyFill="1" applyBorder="1" applyAlignment="1" applyProtection="1">
      <alignment horizontal="left" vertical="center" shrinkToFit="1"/>
      <protection locked="0"/>
    </xf>
    <xf numFmtId="180" fontId="39" fillId="2" borderId="1" xfId="0" applyNumberFormat="1" applyFont="1" applyFill="1" applyBorder="1" applyAlignment="1" applyProtection="1">
      <alignment horizontal="center" vertical="center" wrapText="1" shrinkToFit="1"/>
    </xf>
    <xf numFmtId="176" fontId="23" fillId="0" borderId="1" xfId="8" applyFont="1" applyFill="1" applyBorder="1" applyAlignment="1" applyProtection="1">
      <alignment horizontal="center" vertical="center" shrinkToFit="1"/>
    </xf>
    <xf numFmtId="0" fontId="0" fillId="0" borderId="0" xfId="0" applyAlignment="1">
      <alignment horizontal="center"/>
    </xf>
    <xf numFmtId="0" fontId="49" fillId="7" borderId="0" xfId="0" applyFont="1" applyFill="1" applyAlignment="1">
      <alignment horizontal="center" vertical="center"/>
    </xf>
    <xf numFmtId="0" fontId="13" fillId="0" borderId="0" xfId="0" applyFont="1"/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  <cellStyle name="一般_Sheet9" xfId="50"/>
  </cellStyles>
  <dxfs count="2">
    <dxf>
      <fill>
        <patternFill patternType="solid">
          <bgColor indexed="45"/>
        </patternFill>
      </fill>
    </dxf>
    <dxf>
      <fill>
        <patternFill patternType="solid">
          <bgColor indexed="45"/>
        </patternFill>
      </fill>
    </dxf>
  </dxfs>
  <tableStyles count="0" defaultTableStyle="TableStyleMedium9" defaultPivotStyle="PivotStyleLight16"/>
  <colors>
    <mruColors>
      <color rgb="00FF0000"/>
      <color rgb="00339966"/>
      <color rgb="000000FF"/>
      <color rgb="00538DD5"/>
      <color rgb="00C0C0C0"/>
      <color rgb="0000B050"/>
      <color rgb="0000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GBox" noThreeD="1" val="0"/>
</file>

<file path=xl/ctrlProps/ctrlProp2.xml><?xml version="1.0" encoding="utf-8"?>
<formControlPr xmlns="http://schemas.microsoft.com/office/spreadsheetml/2009/9/main" objectType="GBox" noThreeD="1" val="0"/>
</file>

<file path=xl/ctrlProps/ctrlProp3.xml><?xml version="1.0" encoding="utf-8"?>
<formControlPr xmlns="http://schemas.microsoft.com/office/spreadsheetml/2009/9/main" objectType="GBox" noThreeD="1" val="0"/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hyperlink" Target="#&#20010;&#20154;&#25152;&#24471;&#31246;!A1"/><Relationship Id="rId8" Type="http://schemas.openxmlformats.org/officeDocument/2006/relationships/hyperlink" Target="#&#24037;&#36164;&#35843;&#25972;&#34920;!A1"/><Relationship Id="rId7" Type="http://schemas.openxmlformats.org/officeDocument/2006/relationships/hyperlink" Target="#&#21592;&#24037;&#20303;&#23487;&#36153;!A1"/><Relationship Id="rId6" Type="http://schemas.openxmlformats.org/officeDocument/2006/relationships/hyperlink" Target="#&#20854;&#20182;&#25187;&#27454;!A1"/><Relationship Id="rId5" Type="http://schemas.openxmlformats.org/officeDocument/2006/relationships/hyperlink" Target="#&#32771;&#21220;&#34920;!A1"/><Relationship Id="rId4" Type="http://schemas.openxmlformats.org/officeDocument/2006/relationships/hyperlink" Target="#&#35745;&#31246;&#26041;&#27861;!A1"/><Relationship Id="rId3" Type="http://schemas.openxmlformats.org/officeDocument/2006/relationships/hyperlink" Target="#&#24037;&#36164;&#26597;&#35810;!A1"/><Relationship Id="rId2" Type="http://schemas.openxmlformats.org/officeDocument/2006/relationships/hyperlink" Target="#&#24080;&#21495;&#36164;&#26009;!A1"/><Relationship Id="rId12" Type="http://schemas.openxmlformats.org/officeDocument/2006/relationships/hyperlink" Target="#&#24037;&#36164;&#26597;&#35810;&#34920;!A1"/><Relationship Id="rId11" Type="http://schemas.openxmlformats.org/officeDocument/2006/relationships/hyperlink" Target="#&#22870;&#24809;&#21450;&#20854;&#20182;!A1"/><Relationship Id="rId10" Type="http://schemas.openxmlformats.org/officeDocument/2006/relationships/hyperlink" Target="#&#21592;&#24037;&#20249;&#39135;&#36153;!A1"/><Relationship Id="rId1" Type="http://schemas.openxmlformats.org/officeDocument/2006/relationships/hyperlink" Target="#&#24037;&#36164;&#27719;&#24635;&#34920;!A1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hyperlink" Target="#&#20027;&#39029;!A1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hyperlink" Target="#&#20027;&#39029;!A1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hyperlink" Target="#&#20027;&#39029;!A1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hyperlink" Target="#&#20027;&#39029;!A1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hyperlink" Target="#&#20027;&#39029;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&#20027;&#39029;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&#20027;&#39029;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&#20027;&#39029;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&#20027;&#39029;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&#20027;&#39029;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&#20027;&#39029;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&#20027;&#39029;!A1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#&#20027;&#39029;!A1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3</xdr:col>
      <xdr:colOff>57150</xdr:colOff>
      <xdr:row>7</xdr:row>
      <xdr:rowOff>104775</xdr:rowOff>
    </xdr:from>
    <xdr:to>
      <xdr:col>5</xdr:col>
      <xdr:colOff>629285</xdr:colOff>
      <xdr:row>9</xdr:row>
      <xdr:rowOff>133350</xdr:rowOff>
    </xdr:to>
    <xdr:grpSp>
      <xdr:nvGrpSpPr>
        <xdr:cNvPr id="2" name="组合 2"/>
        <xdr:cNvGrpSpPr/>
      </xdr:nvGrpSpPr>
      <xdr:grpSpPr>
        <a:xfrm>
          <a:off x="619125" y="1666875"/>
          <a:ext cx="1276985" cy="447675"/>
          <a:chOff x="4215" y="2460"/>
          <a:chExt cx="2310" cy="705"/>
        </a:xfrm>
        <a:solidFill>
          <a:schemeClr val="tx2">
            <a:lumMod val="60000"/>
            <a:lumOff val="40000"/>
          </a:schemeClr>
        </a:solidFill>
        <a:effectLst/>
      </xdr:grpSpPr>
      <xdr:sp>
        <xdr:nvSpPr>
          <xdr:cNvPr id="3" name="流程图: 可选过程 3"/>
          <xdr:cNvSpPr/>
        </xdr:nvSpPr>
        <xdr:spPr>
          <a:xfrm>
            <a:off x="4215" y="2460"/>
            <a:ext cx="2310" cy="705"/>
          </a:xfrm>
          <a:prstGeom prst="flowChartAlternateProcess">
            <a:avLst/>
          </a:prstGeom>
          <a:grpFill/>
          <a:ln>
            <a:solidFill>
              <a:schemeClr val="accent1">
                <a:lumMod val="40000"/>
                <a:lumOff val="6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wrap="square" rtlCol="0" anchor="t"/>
          <a:p/>
        </xdr:txBody>
      </xdr:sp>
      <xdr:sp>
        <xdr:nvSpPr>
          <xdr:cNvPr id="4" name="文本框 4">
            <a:hlinkClick xmlns:r="http://schemas.openxmlformats.org/officeDocument/2006/relationships" r:id="rId1"/>
          </xdr:cNvPr>
          <xdr:cNvSpPr txBox="1"/>
        </xdr:nvSpPr>
        <xdr:spPr>
          <a:xfrm>
            <a:off x="4350" y="2520"/>
            <a:ext cx="2089" cy="585"/>
          </a:xfrm>
          <a:prstGeom prst="rect">
            <a:avLst/>
          </a:prstGeom>
          <a:grp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 anchorCtr="0">
            <a:noAutofit/>
          </a:bodyPr>
          <a:lstStyle>
            <a:defPPr>
              <a:defRPr lang="zh-CN">
                <a:solidFill>
                  <a:schemeClr val="dk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zh-CN" altLang="en-US" sz="1600" b="1">
                <a:solidFill>
                  <a:schemeClr val="bg1"/>
                </a:solidFill>
                <a:latin typeface="黑体" panose="02010609060101010101" charset="-122"/>
                <a:ea typeface="黑体" panose="02010609060101010101" charset="-122"/>
              </a:rPr>
              <a:t>工资汇总表</a:t>
            </a:r>
            <a:endParaRPr lang="zh-CN" altLang="en-US" sz="1600" b="1">
              <a:solidFill>
                <a:schemeClr val="bg1"/>
              </a:solidFill>
              <a:latin typeface="黑体" panose="02010609060101010101" charset="-122"/>
              <a:ea typeface="黑体" panose="02010609060101010101" charset="-122"/>
            </a:endParaRPr>
          </a:p>
        </xdr:txBody>
      </xdr:sp>
    </xdr:grpSp>
    <xdr:clientData/>
  </xdr:twoCellAnchor>
  <xdr:twoCellAnchor>
    <xdr:from>
      <xdr:col>3</xdr:col>
      <xdr:colOff>57150</xdr:colOff>
      <xdr:row>16</xdr:row>
      <xdr:rowOff>203200</xdr:rowOff>
    </xdr:from>
    <xdr:to>
      <xdr:col>5</xdr:col>
      <xdr:colOff>613410</xdr:colOff>
      <xdr:row>19</xdr:row>
      <xdr:rowOff>22225</xdr:rowOff>
    </xdr:to>
    <xdr:grpSp>
      <xdr:nvGrpSpPr>
        <xdr:cNvPr id="5" name="组合 5"/>
        <xdr:cNvGrpSpPr/>
      </xdr:nvGrpSpPr>
      <xdr:grpSpPr>
        <a:xfrm>
          <a:off x="619125" y="3651250"/>
          <a:ext cx="1261110" cy="447675"/>
          <a:chOff x="4215" y="2460"/>
          <a:chExt cx="2310" cy="705"/>
        </a:xfrm>
        <a:solidFill>
          <a:schemeClr val="tx2">
            <a:lumMod val="60000"/>
            <a:lumOff val="40000"/>
          </a:schemeClr>
        </a:solidFill>
        <a:effectLst/>
      </xdr:grpSpPr>
      <xdr:sp>
        <xdr:nvSpPr>
          <xdr:cNvPr id="6" name="流程图: 可选过程 6"/>
          <xdr:cNvSpPr/>
        </xdr:nvSpPr>
        <xdr:spPr>
          <a:xfrm>
            <a:off x="4215" y="2460"/>
            <a:ext cx="2310" cy="705"/>
          </a:xfrm>
          <a:prstGeom prst="flowChartAlternateProcess">
            <a:avLst/>
          </a:prstGeom>
          <a:grpFill/>
          <a:ln>
            <a:solidFill>
              <a:schemeClr val="accent1">
                <a:lumMod val="40000"/>
                <a:lumOff val="6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wrap="square" rtlCol="0" anchor="t"/>
          <a:p/>
        </xdr:txBody>
      </xdr:sp>
      <xdr:sp>
        <xdr:nvSpPr>
          <xdr:cNvPr id="7" name="文本框 7">
            <a:hlinkClick xmlns:r="http://schemas.openxmlformats.org/officeDocument/2006/relationships" r:id="rId2"/>
          </xdr:cNvPr>
          <xdr:cNvSpPr txBox="1"/>
        </xdr:nvSpPr>
        <xdr:spPr>
          <a:xfrm>
            <a:off x="4350" y="2520"/>
            <a:ext cx="2089" cy="585"/>
          </a:xfrm>
          <a:prstGeom prst="rect">
            <a:avLst/>
          </a:prstGeom>
          <a:grp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 anchorCtr="0">
            <a:noAutofit/>
          </a:bodyPr>
          <a:lstStyle>
            <a:defPPr>
              <a:defRPr lang="zh-CN">
                <a:solidFill>
                  <a:schemeClr val="dk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zh-CN" altLang="en-US" sz="1600" b="1">
                <a:solidFill>
                  <a:schemeClr val="bg1"/>
                </a:solidFill>
                <a:latin typeface="黑体" panose="02010609060101010101" charset="-122"/>
                <a:ea typeface="黑体" panose="02010609060101010101" charset="-122"/>
              </a:rPr>
              <a:t>账号资料</a:t>
            </a:r>
            <a:endParaRPr lang="zh-CN" altLang="en-US" sz="1600" b="1">
              <a:solidFill>
                <a:schemeClr val="bg1"/>
              </a:solidFill>
              <a:latin typeface="黑体" panose="02010609060101010101" charset="-122"/>
              <a:ea typeface="黑体" panose="02010609060101010101" charset="-122"/>
            </a:endParaRPr>
          </a:p>
        </xdr:txBody>
      </xdr:sp>
    </xdr:grpSp>
    <xdr:clientData/>
  </xdr:twoCellAnchor>
  <xdr:twoCellAnchor>
    <xdr:from>
      <xdr:col>9</xdr:col>
      <xdr:colOff>130810</xdr:colOff>
      <xdr:row>16</xdr:row>
      <xdr:rowOff>187325</xdr:rowOff>
    </xdr:from>
    <xdr:to>
      <xdr:col>11</xdr:col>
      <xdr:colOff>140335</xdr:colOff>
      <xdr:row>19</xdr:row>
      <xdr:rowOff>6350</xdr:rowOff>
    </xdr:to>
    <xdr:grpSp>
      <xdr:nvGrpSpPr>
        <xdr:cNvPr id="8" name="组合 8"/>
        <xdr:cNvGrpSpPr/>
      </xdr:nvGrpSpPr>
      <xdr:grpSpPr>
        <a:xfrm>
          <a:off x="3988435" y="3635375"/>
          <a:ext cx="1304925" cy="447675"/>
          <a:chOff x="4215" y="2460"/>
          <a:chExt cx="2310" cy="705"/>
        </a:xfrm>
        <a:solidFill>
          <a:schemeClr val="tx2">
            <a:lumMod val="60000"/>
            <a:lumOff val="40000"/>
          </a:schemeClr>
        </a:solidFill>
        <a:effectLst/>
      </xdr:grpSpPr>
      <xdr:sp>
        <xdr:nvSpPr>
          <xdr:cNvPr id="9" name="流程图: 可选过程 9"/>
          <xdr:cNvSpPr/>
        </xdr:nvSpPr>
        <xdr:spPr>
          <a:xfrm>
            <a:off x="4215" y="2460"/>
            <a:ext cx="2310" cy="705"/>
          </a:xfrm>
          <a:prstGeom prst="flowChartAlternateProcess">
            <a:avLst/>
          </a:prstGeom>
          <a:grpFill/>
          <a:ln>
            <a:solidFill>
              <a:schemeClr val="accent1">
                <a:lumMod val="40000"/>
                <a:lumOff val="6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wrap="square" rtlCol="0" anchor="t"/>
          <a:p/>
        </xdr:txBody>
      </xdr:sp>
      <xdr:sp>
        <xdr:nvSpPr>
          <xdr:cNvPr id="10" name="文本框 10">
            <a:hlinkClick xmlns:r="http://schemas.openxmlformats.org/officeDocument/2006/relationships" r:id="rId3"/>
          </xdr:cNvPr>
          <xdr:cNvSpPr txBox="1"/>
        </xdr:nvSpPr>
        <xdr:spPr>
          <a:xfrm>
            <a:off x="4350" y="2520"/>
            <a:ext cx="2089" cy="585"/>
          </a:xfrm>
          <a:prstGeom prst="rect">
            <a:avLst/>
          </a:prstGeom>
          <a:grp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 anchorCtr="0">
            <a:noAutofit/>
          </a:bodyPr>
          <a:lstStyle>
            <a:defPPr>
              <a:defRPr lang="zh-CN">
                <a:solidFill>
                  <a:schemeClr val="dk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zh-CN" altLang="en-US" sz="1600" b="1">
                <a:solidFill>
                  <a:schemeClr val="bg1"/>
                </a:solidFill>
                <a:latin typeface="黑体" panose="02010609060101010101" charset="-122"/>
                <a:ea typeface="黑体" panose="02010609060101010101" charset="-122"/>
              </a:rPr>
              <a:t>工资查询</a:t>
            </a:r>
            <a:endParaRPr lang="zh-CN" altLang="en-US" sz="1600" b="1">
              <a:solidFill>
                <a:schemeClr val="bg1"/>
              </a:solidFill>
              <a:latin typeface="黑体" panose="02010609060101010101" charset="-122"/>
              <a:ea typeface="黑体" panose="02010609060101010101" charset="-122"/>
            </a:endParaRPr>
          </a:p>
        </xdr:txBody>
      </xdr:sp>
    </xdr:grpSp>
    <xdr:clientData/>
  </xdr:twoCellAnchor>
  <xdr:twoCellAnchor>
    <xdr:from>
      <xdr:col>6</xdr:col>
      <xdr:colOff>362585</xdr:colOff>
      <xdr:row>17</xdr:row>
      <xdr:rowOff>0</xdr:rowOff>
    </xdr:from>
    <xdr:to>
      <xdr:col>8</xdr:col>
      <xdr:colOff>372110</xdr:colOff>
      <xdr:row>19</xdr:row>
      <xdr:rowOff>28575</xdr:rowOff>
    </xdr:to>
    <xdr:grpSp>
      <xdr:nvGrpSpPr>
        <xdr:cNvPr id="11" name="组合 11"/>
        <xdr:cNvGrpSpPr/>
      </xdr:nvGrpSpPr>
      <xdr:grpSpPr>
        <a:xfrm>
          <a:off x="2277110" y="3657600"/>
          <a:ext cx="1304925" cy="447675"/>
          <a:chOff x="4215" y="2460"/>
          <a:chExt cx="2310" cy="705"/>
        </a:xfrm>
        <a:solidFill>
          <a:schemeClr val="tx2">
            <a:lumMod val="60000"/>
            <a:lumOff val="40000"/>
          </a:schemeClr>
        </a:solidFill>
        <a:effectLst/>
      </xdr:grpSpPr>
      <xdr:sp>
        <xdr:nvSpPr>
          <xdr:cNvPr id="12" name="流程图: 可选过程 12"/>
          <xdr:cNvSpPr/>
        </xdr:nvSpPr>
        <xdr:spPr>
          <a:xfrm>
            <a:off x="4215" y="2460"/>
            <a:ext cx="2310" cy="705"/>
          </a:xfrm>
          <a:prstGeom prst="flowChartAlternateProcess">
            <a:avLst/>
          </a:prstGeom>
          <a:grpFill/>
          <a:ln>
            <a:solidFill>
              <a:schemeClr val="accent1">
                <a:lumMod val="40000"/>
                <a:lumOff val="6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wrap="square" rtlCol="0" anchor="t"/>
          <a:p/>
        </xdr:txBody>
      </xdr:sp>
      <xdr:sp>
        <xdr:nvSpPr>
          <xdr:cNvPr id="13" name="文本框 13">
            <a:hlinkClick xmlns:r="http://schemas.openxmlformats.org/officeDocument/2006/relationships" r:id="rId4"/>
          </xdr:cNvPr>
          <xdr:cNvSpPr txBox="1"/>
        </xdr:nvSpPr>
        <xdr:spPr>
          <a:xfrm>
            <a:off x="4350" y="2520"/>
            <a:ext cx="2089" cy="585"/>
          </a:xfrm>
          <a:prstGeom prst="rect">
            <a:avLst/>
          </a:prstGeom>
          <a:grp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 anchorCtr="0">
            <a:noAutofit/>
          </a:bodyPr>
          <a:lstStyle>
            <a:defPPr>
              <a:defRPr lang="zh-CN">
                <a:solidFill>
                  <a:schemeClr val="dk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zh-CN" altLang="en-US" sz="1600" b="1">
                <a:solidFill>
                  <a:schemeClr val="bg1"/>
                </a:solidFill>
                <a:latin typeface="黑体" panose="02010609060101010101" charset="-122"/>
                <a:ea typeface="黑体" panose="02010609060101010101" charset="-122"/>
              </a:rPr>
              <a:t>计税方法</a:t>
            </a:r>
            <a:endParaRPr lang="zh-CN" altLang="en-US" sz="1600" b="1">
              <a:solidFill>
                <a:schemeClr val="bg1"/>
              </a:solidFill>
              <a:latin typeface="黑体" panose="02010609060101010101" charset="-122"/>
              <a:ea typeface="黑体" panose="02010609060101010101" charset="-122"/>
            </a:endParaRPr>
          </a:p>
        </xdr:txBody>
      </xdr:sp>
    </xdr:grpSp>
    <xdr:clientData/>
  </xdr:twoCellAnchor>
  <xdr:twoCellAnchor>
    <xdr:from>
      <xdr:col>3</xdr:col>
      <xdr:colOff>57150</xdr:colOff>
      <xdr:row>10</xdr:row>
      <xdr:rowOff>127000</xdr:rowOff>
    </xdr:from>
    <xdr:to>
      <xdr:col>5</xdr:col>
      <xdr:colOff>613410</xdr:colOff>
      <xdr:row>12</xdr:row>
      <xdr:rowOff>155575</xdr:rowOff>
    </xdr:to>
    <xdr:grpSp>
      <xdr:nvGrpSpPr>
        <xdr:cNvPr id="14" name="组合 14"/>
        <xdr:cNvGrpSpPr/>
      </xdr:nvGrpSpPr>
      <xdr:grpSpPr>
        <a:xfrm>
          <a:off x="619125" y="2317750"/>
          <a:ext cx="1261110" cy="447675"/>
          <a:chOff x="4215" y="2460"/>
          <a:chExt cx="2310" cy="705"/>
        </a:xfrm>
        <a:solidFill>
          <a:schemeClr val="tx2">
            <a:lumMod val="60000"/>
            <a:lumOff val="40000"/>
          </a:schemeClr>
        </a:solidFill>
        <a:effectLst/>
      </xdr:grpSpPr>
      <xdr:sp>
        <xdr:nvSpPr>
          <xdr:cNvPr id="15" name="流程图: 可选过程 15"/>
          <xdr:cNvSpPr/>
        </xdr:nvSpPr>
        <xdr:spPr>
          <a:xfrm>
            <a:off x="4215" y="2460"/>
            <a:ext cx="2310" cy="705"/>
          </a:xfrm>
          <a:prstGeom prst="flowChartAlternateProcess">
            <a:avLst/>
          </a:prstGeom>
          <a:grpFill/>
          <a:ln>
            <a:solidFill>
              <a:schemeClr val="accent1">
                <a:lumMod val="40000"/>
                <a:lumOff val="6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wrap="square" rtlCol="0" anchor="t"/>
          <a:p/>
        </xdr:txBody>
      </xdr:sp>
      <xdr:sp>
        <xdr:nvSpPr>
          <xdr:cNvPr id="16" name="文本框 16">
            <a:hlinkClick xmlns:r="http://schemas.openxmlformats.org/officeDocument/2006/relationships" r:id="rId5"/>
          </xdr:cNvPr>
          <xdr:cNvSpPr txBox="1"/>
        </xdr:nvSpPr>
        <xdr:spPr>
          <a:xfrm>
            <a:off x="4350" y="2520"/>
            <a:ext cx="2089" cy="585"/>
          </a:xfrm>
          <a:prstGeom prst="rect">
            <a:avLst/>
          </a:prstGeom>
          <a:grp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 anchorCtr="0">
            <a:noAutofit/>
          </a:bodyPr>
          <a:lstStyle>
            <a:defPPr>
              <a:defRPr lang="zh-CN">
                <a:solidFill>
                  <a:schemeClr val="dk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zh-CN" altLang="en-US" sz="1600" b="1">
                <a:solidFill>
                  <a:schemeClr val="bg1"/>
                </a:solidFill>
                <a:latin typeface="黑体" panose="02010609060101010101" charset="-122"/>
                <a:ea typeface="黑体" panose="02010609060101010101" charset="-122"/>
              </a:rPr>
              <a:t>考勤表</a:t>
            </a:r>
            <a:endParaRPr lang="zh-CN" altLang="en-US" sz="1600" b="1">
              <a:solidFill>
                <a:schemeClr val="bg1"/>
              </a:solidFill>
              <a:latin typeface="黑体" panose="02010609060101010101" charset="-122"/>
              <a:ea typeface="黑体" panose="02010609060101010101" charset="-122"/>
            </a:endParaRPr>
          </a:p>
        </xdr:txBody>
      </xdr:sp>
    </xdr:grpSp>
    <xdr:clientData/>
  </xdr:twoCellAnchor>
  <xdr:twoCellAnchor>
    <xdr:from>
      <xdr:col>3</xdr:col>
      <xdr:colOff>57150</xdr:colOff>
      <xdr:row>13</xdr:row>
      <xdr:rowOff>168275</xdr:rowOff>
    </xdr:from>
    <xdr:to>
      <xdr:col>5</xdr:col>
      <xdr:colOff>616585</xdr:colOff>
      <xdr:row>15</xdr:row>
      <xdr:rowOff>196850</xdr:rowOff>
    </xdr:to>
    <xdr:grpSp>
      <xdr:nvGrpSpPr>
        <xdr:cNvPr id="17" name="组合 17"/>
        <xdr:cNvGrpSpPr/>
      </xdr:nvGrpSpPr>
      <xdr:grpSpPr>
        <a:xfrm>
          <a:off x="619125" y="2987675"/>
          <a:ext cx="1264285" cy="447675"/>
          <a:chOff x="4215" y="2460"/>
          <a:chExt cx="2310" cy="705"/>
        </a:xfrm>
        <a:solidFill>
          <a:schemeClr val="tx2">
            <a:lumMod val="60000"/>
            <a:lumOff val="40000"/>
          </a:schemeClr>
        </a:solidFill>
        <a:effectLst/>
      </xdr:grpSpPr>
      <xdr:sp>
        <xdr:nvSpPr>
          <xdr:cNvPr id="18" name="流程图: 可选过程 18"/>
          <xdr:cNvSpPr/>
        </xdr:nvSpPr>
        <xdr:spPr>
          <a:xfrm>
            <a:off x="4215" y="2460"/>
            <a:ext cx="2310" cy="705"/>
          </a:xfrm>
          <a:prstGeom prst="flowChartAlternateProcess">
            <a:avLst/>
          </a:prstGeom>
          <a:grpFill/>
          <a:ln>
            <a:solidFill>
              <a:schemeClr val="accent1">
                <a:lumMod val="40000"/>
                <a:lumOff val="6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wrap="square" rtlCol="0" anchor="t"/>
          <a:p/>
        </xdr:txBody>
      </xdr:sp>
      <xdr:sp>
        <xdr:nvSpPr>
          <xdr:cNvPr id="19" name="文本框 19">
            <a:hlinkClick xmlns:r="http://schemas.openxmlformats.org/officeDocument/2006/relationships" r:id="rId6"/>
          </xdr:cNvPr>
          <xdr:cNvSpPr txBox="1"/>
        </xdr:nvSpPr>
        <xdr:spPr>
          <a:xfrm>
            <a:off x="4350" y="2520"/>
            <a:ext cx="2089" cy="585"/>
          </a:xfrm>
          <a:prstGeom prst="rect">
            <a:avLst/>
          </a:prstGeom>
          <a:grp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 anchorCtr="0">
            <a:noAutofit/>
          </a:bodyPr>
          <a:lstStyle>
            <a:defPPr>
              <a:defRPr lang="zh-CN">
                <a:solidFill>
                  <a:schemeClr val="dk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zh-CN" altLang="en-US" sz="1600" b="1">
                <a:solidFill>
                  <a:schemeClr val="bg1"/>
                </a:solidFill>
                <a:latin typeface="黑体" panose="02010609060101010101" charset="-122"/>
                <a:ea typeface="黑体" panose="02010609060101010101" charset="-122"/>
              </a:rPr>
              <a:t>其它扣款</a:t>
            </a:r>
            <a:endParaRPr lang="zh-CN" altLang="en-US" sz="1600" b="1">
              <a:solidFill>
                <a:schemeClr val="bg1"/>
              </a:solidFill>
              <a:latin typeface="黑体" panose="02010609060101010101" charset="-122"/>
              <a:ea typeface="黑体" panose="02010609060101010101" charset="-122"/>
            </a:endParaRPr>
          </a:p>
        </xdr:txBody>
      </xdr:sp>
    </xdr:grpSp>
    <xdr:clientData/>
  </xdr:twoCellAnchor>
  <xdr:twoCellAnchor>
    <xdr:from>
      <xdr:col>9</xdr:col>
      <xdr:colOff>124460</xdr:colOff>
      <xdr:row>10</xdr:row>
      <xdr:rowOff>142875</xdr:rowOff>
    </xdr:from>
    <xdr:to>
      <xdr:col>11</xdr:col>
      <xdr:colOff>133985</xdr:colOff>
      <xdr:row>12</xdr:row>
      <xdr:rowOff>171450</xdr:rowOff>
    </xdr:to>
    <xdr:grpSp>
      <xdr:nvGrpSpPr>
        <xdr:cNvPr id="20" name="组合 20"/>
        <xdr:cNvGrpSpPr/>
      </xdr:nvGrpSpPr>
      <xdr:grpSpPr>
        <a:xfrm>
          <a:off x="3982085" y="2333625"/>
          <a:ext cx="1304925" cy="447675"/>
          <a:chOff x="4215" y="2460"/>
          <a:chExt cx="2310" cy="705"/>
        </a:xfrm>
        <a:solidFill>
          <a:schemeClr val="tx2">
            <a:lumMod val="60000"/>
            <a:lumOff val="40000"/>
          </a:schemeClr>
        </a:solidFill>
        <a:effectLst/>
      </xdr:grpSpPr>
      <xdr:sp>
        <xdr:nvSpPr>
          <xdr:cNvPr id="21" name="流程图: 可选过程 21"/>
          <xdr:cNvSpPr/>
        </xdr:nvSpPr>
        <xdr:spPr>
          <a:xfrm>
            <a:off x="4215" y="2460"/>
            <a:ext cx="2310" cy="705"/>
          </a:xfrm>
          <a:prstGeom prst="flowChartAlternateProcess">
            <a:avLst/>
          </a:prstGeom>
          <a:grpFill/>
          <a:ln>
            <a:solidFill>
              <a:schemeClr val="accent1">
                <a:lumMod val="40000"/>
                <a:lumOff val="6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wrap="square" rtlCol="0" anchor="t"/>
          <a:p/>
        </xdr:txBody>
      </xdr:sp>
      <xdr:sp>
        <xdr:nvSpPr>
          <xdr:cNvPr id="22" name="文本框 22">
            <a:hlinkClick xmlns:r="http://schemas.openxmlformats.org/officeDocument/2006/relationships" r:id="rId7"/>
          </xdr:cNvPr>
          <xdr:cNvSpPr txBox="1"/>
        </xdr:nvSpPr>
        <xdr:spPr>
          <a:xfrm>
            <a:off x="4350" y="2520"/>
            <a:ext cx="2089" cy="585"/>
          </a:xfrm>
          <a:prstGeom prst="rect">
            <a:avLst/>
          </a:prstGeom>
          <a:grp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 anchorCtr="0">
            <a:noAutofit/>
          </a:bodyPr>
          <a:lstStyle>
            <a:defPPr>
              <a:defRPr lang="zh-CN">
                <a:solidFill>
                  <a:schemeClr val="dk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zh-CN" altLang="en-US" sz="1600" b="1">
                <a:solidFill>
                  <a:schemeClr val="bg1"/>
                </a:solidFill>
                <a:latin typeface="黑体" panose="02010609060101010101" charset="-122"/>
                <a:ea typeface="黑体" panose="02010609060101010101" charset="-122"/>
              </a:rPr>
              <a:t>员工住宿费</a:t>
            </a:r>
            <a:endParaRPr lang="zh-CN" altLang="en-US" sz="1600" b="1">
              <a:solidFill>
                <a:schemeClr val="bg1"/>
              </a:solidFill>
              <a:latin typeface="黑体" panose="02010609060101010101" charset="-122"/>
              <a:ea typeface="黑体" panose="02010609060101010101" charset="-122"/>
            </a:endParaRPr>
          </a:p>
        </xdr:txBody>
      </xdr:sp>
    </xdr:grpSp>
    <xdr:clientData/>
  </xdr:twoCellAnchor>
  <xdr:twoCellAnchor>
    <xdr:from>
      <xdr:col>9</xdr:col>
      <xdr:colOff>99060</xdr:colOff>
      <xdr:row>7</xdr:row>
      <xdr:rowOff>88900</xdr:rowOff>
    </xdr:from>
    <xdr:to>
      <xdr:col>11</xdr:col>
      <xdr:colOff>108585</xdr:colOff>
      <xdr:row>9</xdr:row>
      <xdr:rowOff>117475</xdr:rowOff>
    </xdr:to>
    <xdr:grpSp>
      <xdr:nvGrpSpPr>
        <xdr:cNvPr id="23" name="组合 23"/>
        <xdr:cNvGrpSpPr/>
      </xdr:nvGrpSpPr>
      <xdr:grpSpPr>
        <a:xfrm>
          <a:off x="3956685" y="1651000"/>
          <a:ext cx="1304925" cy="447675"/>
          <a:chOff x="4215" y="2460"/>
          <a:chExt cx="2310" cy="705"/>
        </a:xfrm>
        <a:solidFill>
          <a:schemeClr val="tx2">
            <a:lumMod val="60000"/>
            <a:lumOff val="40000"/>
          </a:schemeClr>
        </a:solidFill>
        <a:effectLst/>
      </xdr:grpSpPr>
      <xdr:sp>
        <xdr:nvSpPr>
          <xdr:cNvPr id="24" name="流程图: 可选过程 24"/>
          <xdr:cNvSpPr/>
        </xdr:nvSpPr>
        <xdr:spPr>
          <a:xfrm>
            <a:off x="4215" y="2460"/>
            <a:ext cx="2310" cy="705"/>
          </a:xfrm>
          <a:prstGeom prst="flowChartAlternateProcess">
            <a:avLst/>
          </a:prstGeom>
          <a:grpFill/>
          <a:ln>
            <a:solidFill>
              <a:schemeClr val="accent1">
                <a:lumMod val="40000"/>
                <a:lumOff val="6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wrap="square" rtlCol="0" anchor="t"/>
          <a:p/>
        </xdr:txBody>
      </xdr:sp>
      <xdr:sp>
        <xdr:nvSpPr>
          <xdr:cNvPr id="25" name="文本框 25">
            <a:hlinkClick xmlns:r="http://schemas.openxmlformats.org/officeDocument/2006/relationships" r:id="rId8"/>
          </xdr:cNvPr>
          <xdr:cNvSpPr txBox="1"/>
        </xdr:nvSpPr>
        <xdr:spPr>
          <a:xfrm>
            <a:off x="4350" y="2520"/>
            <a:ext cx="2089" cy="585"/>
          </a:xfrm>
          <a:prstGeom prst="rect">
            <a:avLst/>
          </a:prstGeom>
          <a:grp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 anchorCtr="0">
            <a:noAutofit/>
          </a:bodyPr>
          <a:lstStyle>
            <a:defPPr>
              <a:defRPr lang="zh-CN">
                <a:solidFill>
                  <a:schemeClr val="dk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zh-CN" altLang="en-US" sz="1600" b="1">
                <a:solidFill>
                  <a:schemeClr val="bg1"/>
                </a:solidFill>
                <a:latin typeface="黑体" panose="02010609060101010101" charset="-122"/>
                <a:ea typeface="黑体" panose="02010609060101010101" charset="-122"/>
              </a:rPr>
              <a:t>工资调整表</a:t>
            </a:r>
            <a:endParaRPr lang="zh-CN" altLang="en-US" sz="1600" b="1">
              <a:solidFill>
                <a:schemeClr val="bg1"/>
              </a:solidFill>
              <a:latin typeface="黑体" panose="02010609060101010101" charset="-122"/>
              <a:ea typeface="黑体" panose="02010609060101010101" charset="-122"/>
            </a:endParaRPr>
          </a:p>
        </xdr:txBody>
      </xdr:sp>
    </xdr:grpSp>
    <xdr:clientData/>
  </xdr:twoCellAnchor>
  <xdr:twoCellAnchor>
    <xdr:from>
      <xdr:col>9</xdr:col>
      <xdr:colOff>121285</xdr:colOff>
      <xdr:row>13</xdr:row>
      <xdr:rowOff>187325</xdr:rowOff>
    </xdr:from>
    <xdr:to>
      <xdr:col>11</xdr:col>
      <xdr:colOff>130810</xdr:colOff>
      <xdr:row>16</xdr:row>
      <xdr:rowOff>6350</xdr:rowOff>
    </xdr:to>
    <xdr:grpSp>
      <xdr:nvGrpSpPr>
        <xdr:cNvPr id="26" name="组合 26"/>
        <xdr:cNvGrpSpPr/>
      </xdr:nvGrpSpPr>
      <xdr:grpSpPr>
        <a:xfrm>
          <a:off x="3978910" y="3006725"/>
          <a:ext cx="1304925" cy="447675"/>
          <a:chOff x="4215" y="2460"/>
          <a:chExt cx="2310" cy="705"/>
        </a:xfrm>
        <a:solidFill>
          <a:schemeClr val="tx2">
            <a:lumMod val="60000"/>
            <a:lumOff val="40000"/>
          </a:schemeClr>
        </a:solidFill>
        <a:effectLst/>
      </xdr:grpSpPr>
      <xdr:sp>
        <xdr:nvSpPr>
          <xdr:cNvPr id="27" name="流程图: 可选过程 27"/>
          <xdr:cNvSpPr/>
        </xdr:nvSpPr>
        <xdr:spPr>
          <a:xfrm>
            <a:off x="4215" y="2460"/>
            <a:ext cx="2310" cy="705"/>
          </a:xfrm>
          <a:prstGeom prst="flowChartAlternateProcess">
            <a:avLst/>
          </a:prstGeom>
          <a:grpFill/>
          <a:ln>
            <a:solidFill>
              <a:schemeClr val="accent1">
                <a:lumMod val="40000"/>
                <a:lumOff val="6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wrap="square" rtlCol="0" anchor="t"/>
          <a:p/>
        </xdr:txBody>
      </xdr:sp>
      <xdr:sp>
        <xdr:nvSpPr>
          <xdr:cNvPr id="28" name="文本框 28">
            <a:hlinkClick xmlns:r="http://schemas.openxmlformats.org/officeDocument/2006/relationships" r:id="rId9"/>
          </xdr:cNvPr>
          <xdr:cNvSpPr txBox="1"/>
        </xdr:nvSpPr>
        <xdr:spPr>
          <a:xfrm>
            <a:off x="4350" y="2520"/>
            <a:ext cx="2089" cy="585"/>
          </a:xfrm>
          <a:prstGeom prst="rect">
            <a:avLst/>
          </a:prstGeom>
          <a:grp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 anchorCtr="0">
            <a:noAutofit/>
          </a:bodyPr>
          <a:lstStyle>
            <a:defPPr>
              <a:defRPr lang="zh-CN">
                <a:solidFill>
                  <a:schemeClr val="dk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zh-CN" altLang="en-US" sz="1600" b="1">
                <a:solidFill>
                  <a:schemeClr val="bg1"/>
                </a:solidFill>
                <a:latin typeface="黑体" panose="02010609060101010101" charset="-122"/>
                <a:ea typeface="黑体" panose="02010609060101010101" charset="-122"/>
              </a:rPr>
              <a:t>个人所得税</a:t>
            </a:r>
            <a:endParaRPr lang="zh-CN" altLang="en-US" sz="1600" b="1">
              <a:solidFill>
                <a:schemeClr val="bg1"/>
              </a:solidFill>
              <a:latin typeface="黑体" panose="02010609060101010101" charset="-122"/>
              <a:ea typeface="黑体" panose="02010609060101010101" charset="-122"/>
            </a:endParaRPr>
          </a:p>
        </xdr:txBody>
      </xdr:sp>
    </xdr:grpSp>
    <xdr:clientData/>
  </xdr:twoCellAnchor>
  <xdr:twoCellAnchor>
    <xdr:from>
      <xdr:col>6</xdr:col>
      <xdr:colOff>362585</xdr:colOff>
      <xdr:row>10</xdr:row>
      <xdr:rowOff>133350</xdr:rowOff>
    </xdr:from>
    <xdr:to>
      <xdr:col>8</xdr:col>
      <xdr:colOff>372110</xdr:colOff>
      <xdr:row>12</xdr:row>
      <xdr:rowOff>161925</xdr:rowOff>
    </xdr:to>
    <xdr:grpSp>
      <xdr:nvGrpSpPr>
        <xdr:cNvPr id="29" name="组合 29"/>
        <xdr:cNvGrpSpPr/>
      </xdr:nvGrpSpPr>
      <xdr:grpSpPr>
        <a:xfrm>
          <a:off x="2277110" y="2324100"/>
          <a:ext cx="1304925" cy="447675"/>
          <a:chOff x="4215" y="2460"/>
          <a:chExt cx="2310" cy="705"/>
        </a:xfrm>
        <a:solidFill>
          <a:schemeClr val="tx2">
            <a:lumMod val="60000"/>
            <a:lumOff val="40000"/>
          </a:schemeClr>
        </a:solidFill>
        <a:effectLst/>
      </xdr:grpSpPr>
      <xdr:sp>
        <xdr:nvSpPr>
          <xdr:cNvPr id="30" name="流程图: 可选过程 30"/>
          <xdr:cNvSpPr/>
        </xdr:nvSpPr>
        <xdr:spPr>
          <a:xfrm>
            <a:off x="4215" y="2460"/>
            <a:ext cx="2310" cy="705"/>
          </a:xfrm>
          <a:prstGeom prst="flowChartAlternateProcess">
            <a:avLst/>
          </a:prstGeom>
          <a:grpFill/>
          <a:ln>
            <a:solidFill>
              <a:schemeClr val="accent1">
                <a:lumMod val="40000"/>
                <a:lumOff val="6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wrap="square" rtlCol="0" anchor="t"/>
          <a:p/>
        </xdr:txBody>
      </xdr:sp>
      <xdr:sp>
        <xdr:nvSpPr>
          <xdr:cNvPr id="31" name="文本框 31">
            <a:hlinkClick xmlns:r="http://schemas.openxmlformats.org/officeDocument/2006/relationships" r:id="rId10"/>
          </xdr:cNvPr>
          <xdr:cNvSpPr txBox="1"/>
        </xdr:nvSpPr>
        <xdr:spPr>
          <a:xfrm>
            <a:off x="4350" y="2520"/>
            <a:ext cx="2089" cy="585"/>
          </a:xfrm>
          <a:prstGeom prst="rect">
            <a:avLst/>
          </a:prstGeom>
          <a:grp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 anchorCtr="0">
            <a:noAutofit/>
          </a:bodyPr>
          <a:lstStyle>
            <a:defPPr>
              <a:defRPr lang="zh-CN">
                <a:solidFill>
                  <a:schemeClr val="dk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zh-CN" altLang="en-US" sz="1600" b="1">
                <a:solidFill>
                  <a:schemeClr val="bg1"/>
                </a:solidFill>
                <a:latin typeface="黑体" panose="02010609060101010101" charset="-122"/>
                <a:ea typeface="黑体" panose="02010609060101010101" charset="-122"/>
              </a:rPr>
              <a:t>员工伙食费</a:t>
            </a:r>
            <a:endParaRPr lang="zh-CN" altLang="en-US" sz="1600" b="1">
              <a:solidFill>
                <a:schemeClr val="bg1"/>
              </a:solidFill>
              <a:latin typeface="黑体" panose="02010609060101010101" charset="-122"/>
              <a:ea typeface="黑体" panose="02010609060101010101" charset="-122"/>
            </a:endParaRPr>
          </a:p>
        </xdr:txBody>
      </xdr:sp>
    </xdr:grpSp>
    <xdr:clientData/>
  </xdr:twoCellAnchor>
  <xdr:twoCellAnchor>
    <xdr:from>
      <xdr:col>6</xdr:col>
      <xdr:colOff>356235</xdr:colOff>
      <xdr:row>13</xdr:row>
      <xdr:rowOff>193675</xdr:rowOff>
    </xdr:from>
    <xdr:to>
      <xdr:col>8</xdr:col>
      <xdr:colOff>365760</xdr:colOff>
      <xdr:row>16</xdr:row>
      <xdr:rowOff>12700</xdr:rowOff>
    </xdr:to>
    <xdr:grpSp>
      <xdr:nvGrpSpPr>
        <xdr:cNvPr id="32" name="组合 32"/>
        <xdr:cNvGrpSpPr/>
      </xdr:nvGrpSpPr>
      <xdr:grpSpPr>
        <a:xfrm>
          <a:off x="2270760" y="3013075"/>
          <a:ext cx="1304925" cy="447675"/>
          <a:chOff x="4215" y="2460"/>
          <a:chExt cx="2310" cy="705"/>
        </a:xfrm>
        <a:solidFill>
          <a:schemeClr val="tx2">
            <a:lumMod val="60000"/>
            <a:lumOff val="40000"/>
          </a:schemeClr>
        </a:solidFill>
        <a:effectLst/>
      </xdr:grpSpPr>
      <xdr:sp>
        <xdr:nvSpPr>
          <xdr:cNvPr id="33" name="流程图: 可选过程 33"/>
          <xdr:cNvSpPr/>
        </xdr:nvSpPr>
        <xdr:spPr>
          <a:xfrm>
            <a:off x="4215" y="2460"/>
            <a:ext cx="2310" cy="705"/>
          </a:xfrm>
          <a:prstGeom prst="flowChartAlternateProcess">
            <a:avLst/>
          </a:prstGeom>
          <a:grpFill/>
          <a:ln>
            <a:solidFill>
              <a:schemeClr val="accent1">
                <a:lumMod val="40000"/>
                <a:lumOff val="6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wrap="square" rtlCol="0" anchor="t"/>
          <a:p/>
        </xdr:txBody>
      </xdr:sp>
      <xdr:sp>
        <xdr:nvSpPr>
          <xdr:cNvPr id="34" name="文本框 34">
            <a:hlinkClick xmlns:r="http://schemas.openxmlformats.org/officeDocument/2006/relationships" r:id="rId11"/>
          </xdr:cNvPr>
          <xdr:cNvSpPr txBox="1"/>
        </xdr:nvSpPr>
        <xdr:spPr>
          <a:xfrm>
            <a:off x="4350" y="2520"/>
            <a:ext cx="2089" cy="585"/>
          </a:xfrm>
          <a:prstGeom prst="rect">
            <a:avLst/>
          </a:prstGeom>
          <a:grp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 anchorCtr="0">
            <a:noAutofit/>
          </a:bodyPr>
          <a:lstStyle>
            <a:defPPr>
              <a:defRPr lang="zh-CN">
                <a:solidFill>
                  <a:schemeClr val="dk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zh-CN" altLang="en-US" sz="1600" b="1">
                <a:solidFill>
                  <a:schemeClr val="bg1"/>
                </a:solidFill>
                <a:latin typeface="黑体" panose="02010609060101010101" charset="-122"/>
                <a:ea typeface="黑体" panose="02010609060101010101" charset="-122"/>
              </a:rPr>
              <a:t>奖惩及其他</a:t>
            </a:r>
            <a:endParaRPr lang="zh-CN" altLang="en-US" sz="1600" b="1">
              <a:solidFill>
                <a:schemeClr val="bg1"/>
              </a:solidFill>
              <a:latin typeface="黑体" panose="02010609060101010101" charset="-122"/>
              <a:ea typeface="黑体" panose="02010609060101010101" charset="-122"/>
            </a:endParaRPr>
          </a:p>
        </xdr:txBody>
      </xdr:sp>
    </xdr:grpSp>
    <xdr:clientData/>
  </xdr:twoCellAnchor>
  <xdr:twoCellAnchor>
    <xdr:from>
      <xdr:col>6</xdr:col>
      <xdr:colOff>359410</xdr:colOff>
      <xdr:row>7</xdr:row>
      <xdr:rowOff>92075</xdr:rowOff>
    </xdr:from>
    <xdr:to>
      <xdr:col>8</xdr:col>
      <xdr:colOff>368935</xdr:colOff>
      <xdr:row>9</xdr:row>
      <xdr:rowOff>120650</xdr:rowOff>
    </xdr:to>
    <xdr:grpSp>
      <xdr:nvGrpSpPr>
        <xdr:cNvPr id="35" name="组合 35"/>
        <xdr:cNvGrpSpPr/>
      </xdr:nvGrpSpPr>
      <xdr:grpSpPr>
        <a:xfrm>
          <a:off x="2273935" y="1654175"/>
          <a:ext cx="1304925" cy="447675"/>
          <a:chOff x="4215" y="2460"/>
          <a:chExt cx="2310" cy="705"/>
        </a:xfrm>
        <a:solidFill>
          <a:schemeClr val="tx2">
            <a:lumMod val="60000"/>
            <a:lumOff val="40000"/>
          </a:schemeClr>
        </a:solidFill>
        <a:effectLst/>
      </xdr:grpSpPr>
      <xdr:sp>
        <xdr:nvSpPr>
          <xdr:cNvPr id="36" name="流程图: 可选过程 36"/>
          <xdr:cNvSpPr/>
        </xdr:nvSpPr>
        <xdr:spPr>
          <a:xfrm>
            <a:off x="4215" y="2460"/>
            <a:ext cx="2310" cy="705"/>
          </a:xfrm>
          <a:prstGeom prst="flowChartAlternateProcess">
            <a:avLst/>
          </a:prstGeom>
          <a:grpFill/>
          <a:ln>
            <a:solidFill>
              <a:schemeClr val="accent1">
                <a:lumMod val="40000"/>
                <a:lumOff val="6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wrap="square" rtlCol="0" anchor="t"/>
          <a:p/>
        </xdr:txBody>
      </xdr:sp>
      <xdr:sp>
        <xdr:nvSpPr>
          <xdr:cNvPr id="37" name="文本框 37">
            <a:hlinkClick xmlns:r="http://schemas.openxmlformats.org/officeDocument/2006/relationships" r:id="rId12"/>
          </xdr:cNvPr>
          <xdr:cNvSpPr txBox="1"/>
        </xdr:nvSpPr>
        <xdr:spPr>
          <a:xfrm>
            <a:off x="4350" y="2520"/>
            <a:ext cx="2089" cy="585"/>
          </a:xfrm>
          <a:prstGeom prst="rect">
            <a:avLst/>
          </a:prstGeom>
          <a:grp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 anchorCtr="0">
            <a:noAutofit/>
          </a:bodyPr>
          <a:lstStyle>
            <a:defPPr>
              <a:defRPr lang="zh-CN">
                <a:solidFill>
                  <a:schemeClr val="dk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zh-CN" altLang="en-US" sz="1600" b="1">
                <a:solidFill>
                  <a:schemeClr val="bg1"/>
                </a:solidFill>
                <a:latin typeface="黑体" panose="02010609060101010101" charset="-122"/>
                <a:ea typeface="黑体" panose="02010609060101010101" charset="-122"/>
              </a:rPr>
              <a:t>工资查询表</a:t>
            </a:r>
            <a:endParaRPr lang="zh-CN" altLang="en-US" sz="1600" b="1">
              <a:solidFill>
                <a:schemeClr val="bg1"/>
              </a:solidFill>
              <a:latin typeface="黑体" panose="02010609060101010101" charset="-122"/>
              <a:ea typeface="黑体" panose="02010609060101010101" charset="-122"/>
            </a:endParaRPr>
          </a:p>
        </xdr:txBody>
      </xdr:sp>
    </xdr:grpSp>
    <xdr:clientData/>
  </xdr:twoCellAnchor>
</xdr:wsDr>
</file>

<file path=xl/drawings/drawing1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93345</xdr:colOff>
      <xdr:row>0</xdr:row>
      <xdr:rowOff>2540</xdr:rowOff>
    </xdr:from>
    <xdr:ext cx="1245870" cy="321945"/>
    <xdr:sp>
      <xdr:nvSpPr>
        <xdr:cNvPr id="2" name="矩形 1">
          <a:hlinkClick xmlns:r="http://schemas.openxmlformats.org/officeDocument/2006/relationships" r:id="rId1"/>
        </xdr:cNvPr>
        <xdr:cNvSpPr/>
      </xdr:nvSpPr>
      <xdr:spPr>
        <a:xfrm>
          <a:off x="93345" y="2540"/>
          <a:ext cx="1245870" cy="32194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p>
          <a:pPr algn="ctr"/>
          <a:r>
            <a:rPr lang="zh-CN" altLang="en-US" sz="1400" b="1"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</a:rPr>
            <a:t>返回目录</a:t>
          </a:r>
          <a:endParaRPr lang="zh-CN" altLang="en-US" sz="1400" b="1">
            <a:gradFill>
              <a:gsLst>
                <a:gs pos="0">
                  <a:schemeClr val="accent5">
                    <a:lumMod val="50000"/>
                  </a:schemeClr>
                </a:gs>
                <a:gs pos="50000">
                  <a:schemeClr val="accent5"/>
                </a:gs>
                <a:gs pos="100000">
                  <a:schemeClr val="accent5">
                    <a:lumMod val="60000"/>
                    <a:lumOff val="40000"/>
                  </a:schemeClr>
                </a:gs>
              </a:gsLst>
              <a:lin ang="5400000"/>
            </a:gradFill>
            <a:effectLst>
              <a:reflection blurRad="6350" stA="53000" endA="300" endPos="35500" dir="5400000" sy="-90000" algn="bl" rotWithShape="0"/>
            </a:effectLst>
          </a:endParaRPr>
        </a:p>
      </xdr:txBody>
    </xdr:sp>
    <xdr:clientData/>
  </xdr:oneCellAnchor>
</xdr:wsDr>
</file>

<file path=xl/drawings/drawing1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133350</xdr:colOff>
      <xdr:row>0</xdr:row>
      <xdr:rowOff>38100</xdr:rowOff>
    </xdr:from>
    <xdr:ext cx="1245870" cy="321945"/>
    <xdr:sp>
      <xdr:nvSpPr>
        <xdr:cNvPr id="2" name="矩形 1">
          <a:hlinkClick xmlns:r="http://schemas.openxmlformats.org/officeDocument/2006/relationships" r:id="rId1"/>
        </xdr:cNvPr>
        <xdr:cNvSpPr/>
      </xdr:nvSpPr>
      <xdr:spPr>
        <a:xfrm>
          <a:off x="133350" y="38100"/>
          <a:ext cx="1245870" cy="32194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sz="1400" b="1"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</a:rPr>
            <a:t>返回目录</a:t>
          </a:r>
          <a:endParaRPr lang="zh-CN" altLang="en-US" sz="1400" b="1">
            <a:gradFill>
              <a:gsLst>
                <a:gs pos="0">
                  <a:schemeClr val="accent5">
                    <a:lumMod val="50000"/>
                  </a:schemeClr>
                </a:gs>
                <a:gs pos="50000">
                  <a:schemeClr val="accent5"/>
                </a:gs>
                <a:gs pos="100000">
                  <a:schemeClr val="accent5">
                    <a:lumMod val="60000"/>
                    <a:lumOff val="40000"/>
                  </a:schemeClr>
                </a:gs>
              </a:gsLst>
              <a:lin ang="5400000"/>
            </a:gradFill>
            <a:effectLst>
              <a:reflection blurRad="6350" stA="53000" endA="300" endPos="35500" dir="5400000" sy="-90000" algn="bl" rotWithShape="0"/>
            </a:effectLst>
          </a:endParaRPr>
        </a:p>
      </xdr:txBody>
    </xdr:sp>
    <xdr:clientData/>
  </xdr:oneCellAnchor>
</xdr:wsDr>
</file>

<file path=xl/drawings/drawing1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635</xdr:colOff>
      <xdr:row>0</xdr:row>
      <xdr:rowOff>66675</xdr:rowOff>
    </xdr:from>
    <xdr:ext cx="1245870" cy="321945"/>
    <xdr:sp>
      <xdr:nvSpPr>
        <xdr:cNvPr id="2" name="矩形 1">
          <a:hlinkClick xmlns:r="http://schemas.openxmlformats.org/officeDocument/2006/relationships" r:id="rId1"/>
        </xdr:cNvPr>
        <xdr:cNvSpPr/>
      </xdr:nvSpPr>
      <xdr:spPr>
        <a:xfrm>
          <a:off x="635" y="66675"/>
          <a:ext cx="1245870" cy="32194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sz="1400" b="1"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</a:rPr>
            <a:t>返回目录</a:t>
          </a:r>
          <a:endParaRPr lang="zh-CN" altLang="en-US" sz="1400" b="1">
            <a:gradFill>
              <a:gsLst>
                <a:gs pos="0">
                  <a:schemeClr val="accent5">
                    <a:lumMod val="50000"/>
                  </a:schemeClr>
                </a:gs>
                <a:gs pos="50000">
                  <a:schemeClr val="accent5"/>
                </a:gs>
                <a:gs pos="100000">
                  <a:schemeClr val="accent5">
                    <a:lumMod val="60000"/>
                    <a:lumOff val="40000"/>
                  </a:schemeClr>
                </a:gs>
              </a:gsLst>
              <a:lin ang="5400000"/>
            </a:gradFill>
            <a:effectLst>
              <a:reflection blurRad="6350" stA="53000" endA="300" endPos="35500" dir="5400000" sy="-90000" algn="bl" rotWithShape="0"/>
            </a:effectLst>
          </a:endParaRPr>
        </a:p>
      </xdr:txBody>
    </xdr:sp>
    <xdr:clientData/>
  </xdr:oneCellAnchor>
</xdr:wsDr>
</file>

<file path=xl/drawings/drawing1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104775</xdr:colOff>
      <xdr:row>0</xdr:row>
      <xdr:rowOff>95250</xdr:rowOff>
    </xdr:from>
    <xdr:ext cx="1245870" cy="312420"/>
    <xdr:sp>
      <xdr:nvSpPr>
        <xdr:cNvPr id="2" name="矩形 1">
          <a:hlinkClick xmlns:r="http://schemas.openxmlformats.org/officeDocument/2006/relationships" r:id="rId1"/>
        </xdr:cNvPr>
        <xdr:cNvSpPr/>
      </xdr:nvSpPr>
      <xdr:spPr>
        <a:xfrm>
          <a:off x="104775" y="95250"/>
          <a:ext cx="1245870" cy="3124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sz="1400" b="1"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</a:rPr>
            <a:t>返回目录</a:t>
          </a:r>
          <a:endParaRPr lang="zh-CN" altLang="en-US" sz="1400" b="1">
            <a:gradFill>
              <a:gsLst>
                <a:gs pos="0">
                  <a:schemeClr val="accent5">
                    <a:lumMod val="50000"/>
                  </a:schemeClr>
                </a:gs>
                <a:gs pos="50000">
                  <a:schemeClr val="accent5"/>
                </a:gs>
                <a:gs pos="100000">
                  <a:schemeClr val="accent5">
                    <a:lumMod val="60000"/>
                    <a:lumOff val="40000"/>
                  </a:schemeClr>
                </a:gs>
              </a:gsLst>
              <a:lin ang="5400000"/>
            </a:gradFill>
            <a:effectLst>
              <a:reflection blurRad="6350" stA="53000" endA="300" endPos="35500" dir="5400000" sy="-90000" algn="bl" rotWithShape="0"/>
            </a:effectLst>
          </a:endParaRPr>
        </a:p>
      </xdr:txBody>
    </xdr:sp>
    <xdr:clientData/>
  </xdr:oneCellAnchor>
</xdr:wsDr>
</file>

<file path=xl/drawings/drawing1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57150</xdr:colOff>
      <xdr:row>0</xdr:row>
      <xdr:rowOff>53340</xdr:rowOff>
    </xdr:from>
    <xdr:ext cx="1245870" cy="306705"/>
    <xdr:sp>
      <xdr:nvSpPr>
        <xdr:cNvPr id="2" name="矩形 1">
          <a:hlinkClick xmlns:r="http://schemas.openxmlformats.org/officeDocument/2006/relationships" r:id="rId1"/>
        </xdr:cNvPr>
        <xdr:cNvSpPr/>
      </xdr:nvSpPr>
      <xdr:spPr>
        <a:xfrm>
          <a:off x="57150" y="53340"/>
          <a:ext cx="1245870" cy="3067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sz="1400" b="1"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</a:rPr>
            <a:t>返回目录</a:t>
          </a:r>
          <a:endParaRPr lang="zh-CN" altLang="en-US" sz="1400" b="1">
            <a:gradFill>
              <a:gsLst>
                <a:gs pos="0">
                  <a:schemeClr val="accent5">
                    <a:lumMod val="50000"/>
                  </a:schemeClr>
                </a:gs>
                <a:gs pos="50000">
                  <a:schemeClr val="accent5"/>
                </a:gs>
                <a:gs pos="100000">
                  <a:schemeClr val="accent5">
                    <a:lumMod val="60000"/>
                    <a:lumOff val="40000"/>
                  </a:schemeClr>
                </a:gs>
              </a:gsLst>
              <a:lin ang="5400000"/>
            </a:gradFill>
            <a:effectLst>
              <a:reflection blurRad="6350" stA="53000" endA="300" endPos="35500" dir="5400000" sy="-90000" algn="bl" rotWithShape="0"/>
            </a:effectLst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635</xdr:colOff>
      <xdr:row>0</xdr:row>
      <xdr:rowOff>20955</xdr:rowOff>
    </xdr:from>
    <xdr:ext cx="1245870" cy="321945"/>
    <xdr:sp>
      <xdr:nvSpPr>
        <xdr:cNvPr id="2" name="矩形 1">
          <a:hlinkClick xmlns:r="http://schemas.openxmlformats.org/officeDocument/2006/relationships" r:id="rId1"/>
        </xdr:cNvPr>
        <xdr:cNvSpPr/>
      </xdr:nvSpPr>
      <xdr:spPr>
        <a:xfrm>
          <a:off x="635" y="20955"/>
          <a:ext cx="1245870" cy="32194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sz="1400" b="1"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</a:rPr>
            <a:t>返回目录</a:t>
          </a:r>
          <a:endParaRPr lang="zh-CN" altLang="en-US" sz="1400" b="1">
            <a:gradFill>
              <a:gsLst>
                <a:gs pos="0">
                  <a:schemeClr val="accent5">
                    <a:lumMod val="50000"/>
                  </a:schemeClr>
                </a:gs>
                <a:gs pos="50000">
                  <a:schemeClr val="accent5"/>
                </a:gs>
                <a:gs pos="100000">
                  <a:schemeClr val="accent5">
                    <a:lumMod val="60000"/>
                    <a:lumOff val="40000"/>
                  </a:schemeClr>
                </a:gs>
              </a:gsLst>
              <a:lin ang="5400000"/>
            </a:gradFill>
            <a:effectLst>
              <a:reflection blurRad="6350" stA="53000" endA="300" endPos="35500" dir="5400000" sy="-90000" algn="bl" rotWithShape="0"/>
            </a:effectLst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7</xdr:row>
          <xdr:rowOff>47625</xdr:rowOff>
        </xdr:from>
        <xdr:to>
          <xdr:col>10</xdr:col>
          <xdr:colOff>142875</xdr:colOff>
          <xdr:row>19</xdr:row>
          <xdr:rowOff>18415</xdr:rowOff>
        </xdr:to>
        <xdr:sp>
          <xdr:nvSpPr>
            <xdr:cNvPr id="17409" name="Group Box 1" hidden="1">
              <a:extLst>
                <a:ext uri="{63B3BB69-23CF-44E3-9099-C40C66FF867C}">
                  <a14:compatExt spid="_x0000_s17409"/>
                </a:ext>
              </a:extLst>
            </xdr:cNvPr>
            <xdr:cNvSpPr/>
          </xdr:nvSpPr>
          <xdr:spPr>
            <a:xfrm>
              <a:off x="409575" y="1447800"/>
              <a:ext cx="6924675" cy="2152015"/>
            </a:xfrm>
            <a:prstGeom prst="rect">
              <a:avLst/>
            </a:prstGeom>
          </xdr:spPr>
          <xdr:txBody>
            <a:bodyPr vert="horz" anchor="t" anchorCtr="0" upright="1"/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3</xdr:row>
          <xdr:rowOff>123825</xdr:rowOff>
        </xdr:from>
        <xdr:to>
          <xdr:col>10</xdr:col>
          <xdr:colOff>123825</xdr:colOff>
          <xdr:row>6</xdr:row>
          <xdr:rowOff>66675</xdr:rowOff>
        </xdr:to>
        <xdr:sp>
          <xdr:nvSpPr>
            <xdr:cNvPr id="17411" name="Group Box 3" hidden="1">
              <a:extLst>
                <a:ext uri="{63B3BB69-23CF-44E3-9099-C40C66FF867C}">
                  <a14:compatExt spid="_x0000_s17411"/>
                </a:ext>
              </a:extLst>
            </xdr:cNvPr>
            <xdr:cNvSpPr/>
          </xdr:nvSpPr>
          <xdr:spPr>
            <a:xfrm>
              <a:off x="409575" y="781050"/>
              <a:ext cx="6905625" cy="495300"/>
            </a:xfrm>
            <a:prstGeom prst="rect">
              <a:avLst/>
            </a:prstGeom>
          </xdr:spPr>
          <xdr:txBody>
            <a:bodyPr vert="horz" anchor="t" anchorCtr="0" upright="1"/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123825</xdr:colOff>
          <xdr:row>19</xdr:row>
          <xdr:rowOff>161925</xdr:rowOff>
        </xdr:from>
        <xdr:to>
          <xdr:col>9</xdr:col>
          <xdr:colOff>104775</xdr:colOff>
          <xdr:row>21</xdr:row>
          <xdr:rowOff>95885</xdr:rowOff>
        </xdr:to>
        <xdr:sp>
          <xdr:nvSpPr>
            <xdr:cNvPr id="17427" name="Group Box 19" hidden="1">
              <a:extLst>
                <a:ext uri="{63B3BB69-23CF-44E3-9099-C40C66FF867C}">
                  <a14:compatExt spid="_x0000_s17427"/>
                </a:ext>
              </a:extLst>
            </xdr:cNvPr>
            <xdr:cNvSpPr/>
          </xdr:nvSpPr>
          <xdr:spPr>
            <a:xfrm>
              <a:off x="2543175" y="3743325"/>
              <a:ext cx="3819525" cy="657860"/>
            </a:xfrm>
            <a:prstGeom prst="rect">
              <a:avLst/>
            </a:prstGeom>
          </xdr:spPr>
          <xdr:txBody>
            <a:bodyPr vert="horz" anchor="t" anchorCtr="0" upright="1"/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xdr:oneCellAnchor>
    <xdr:from>
      <xdr:col>0</xdr:col>
      <xdr:colOff>209550</xdr:colOff>
      <xdr:row>0</xdr:row>
      <xdr:rowOff>94615</xdr:rowOff>
    </xdr:from>
    <xdr:ext cx="1273810" cy="265430"/>
    <xdr:sp>
      <xdr:nvSpPr>
        <xdr:cNvPr id="2" name="矩形 1">
          <a:hlinkClick xmlns:r="http://schemas.openxmlformats.org/officeDocument/2006/relationships" r:id="rId1"/>
        </xdr:cNvPr>
        <xdr:cNvSpPr/>
      </xdr:nvSpPr>
      <xdr:spPr>
        <a:xfrm>
          <a:off x="209550" y="94615"/>
          <a:ext cx="1273810" cy="2654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sz="1400" b="1"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</a:rPr>
            <a:t>返回目录</a:t>
          </a:r>
          <a:endParaRPr lang="zh-CN" altLang="en-US" sz="1400" b="1">
            <a:gradFill>
              <a:gsLst>
                <a:gs pos="0">
                  <a:schemeClr val="accent5">
                    <a:lumMod val="50000"/>
                  </a:schemeClr>
                </a:gs>
                <a:gs pos="50000">
                  <a:schemeClr val="accent5"/>
                </a:gs>
                <a:gs pos="100000">
                  <a:schemeClr val="accent5">
                    <a:lumMod val="60000"/>
                    <a:lumOff val="40000"/>
                  </a:schemeClr>
                </a:gs>
              </a:gsLst>
              <a:lin ang="5400000"/>
            </a:gradFill>
            <a:effectLst>
              <a:reflection blurRad="6350" stA="53000" endA="300" endPos="35500" dir="5400000" sy="-90000" algn="bl" rotWithShape="0"/>
            </a:effectLst>
          </a:endParaRP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247650</xdr:colOff>
      <xdr:row>0</xdr:row>
      <xdr:rowOff>57150</xdr:rowOff>
    </xdr:from>
    <xdr:ext cx="1245870" cy="340995"/>
    <xdr:sp>
      <xdr:nvSpPr>
        <xdr:cNvPr id="2" name="矩形 1">
          <a:hlinkClick xmlns:r="http://schemas.openxmlformats.org/officeDocument/2006/relationships" r:id="rId1"/>
        </xdr:cNvPr>
        <xdr:cNvSpPr/>
      </xdr:nvSpPr>
      <xdr:spPr>
        <a:xfrm>
          <a:off x="247650" y="57150"/>
          <a:ext cx="1245870" cy="3409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sz="1400" b="1"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</a:rPr>
            <a:t>返回目录</a:t>
          </a:r>
          <a:endParaRPr lang="zh-CN" altLang="en-US" sz="1400" b="1">
            <a:gradFill>
              <a:gsLst>
                <a:gs pos="0">
                  <a:schemeClr val="accent5">
                    <a:lumMod val="50000"/>
                  </a:schemeClr>
                </a:gs>
                <a:gs pos="50000">
                  <a:schemeClr val="accent5"/>
                </a:gs>
                <a:gs pos="100000">
                  <a:schemeClr val="accent5">
                    <a:lumMod val="60000"/>
                    <a:lumOff val="40000"/>
                  </a:schemeClr>
                </a:gs>
              </a:gsLst>
              <a:lin ang="5400000"/>
            </a:gradFill>
            <a:effectLst>
              <a:reflection blurRad="6350" stA="53000" endA="300" endPos="35500" dir="5400000" sy="-90000" algn="bl" rotWithShape="0"/>
            </a:effectLst>
          </a:endParaRP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552450</xdr:colOff>
      <xdr:row>0</xdr:row>
      <xdr:rowOff>53975</xdr:rowOff>
    </xdr:from>
    <xdr:ext cx="1245870" cy="321945"/>
    <xdr:sp>
      <xdr:nvSpPr>
        <xdr:cNvPr id="2" name="矩形 1">
          <a:hlinkClick xmlns:r="http://schemas.openxmlformats.org/officeDocument/2006/relationships" r:id="rId1"/>
        </xdr:cNvPr>
        <xdr:cNvSpPr/>
      </xdr:nvSpPr>
      <xdr:spPr>
        <a:xfrm>
          <a:off x="552450" y="53975"/>
          <a:ext cx="1245870" cy="32194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sz="1400" b="1"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</a:rPr>
            <a:t>返回目录</a:t>
          </a:r>
          <a:endParaRPr lang="zh-CN" altLang="en-US" sz="1400" b="1">
            <a:gradFill>
              <a:gsLst>
                <a:gs pos="0">
                  <a:schemeClr val="accent5">
                    <a:lumMod val="50000"/>
                  </a:schemeClr>
                </a:gs>
                <a:gs pos="50000">
                  <a:schemeClr val="accent5"/>
                </a:gs>
                <a:gs pos="100000">
                  <a:schemeClr val="accent5">
                    <a:lumMod val="60000"/>
                    <a:lumOff val="40000"/>
                  </a:schemeClr>
                </a:gs>
              </a:gsLst>
              <a:lin ang="5400000"/>
            </a:gradFill>
            <a:effectLst>
              <a:reflection blurRad="6350" stA="53000" endA="300" endPos="35500" dir="5400000" sy="-90000" algn="bl" rotWithShape="0"/>
            </a:effectLst>
          </a:endParaRPr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209550</xdr:colOff>
      <xdr:row>0</xdr:row>
      <xdr:rowOff>47625</xdr:rowOff>
    </xdr:from>
    <xdr:ext cx="1245870" cy="312420"/>
    <xdr:sp>
      <xdr:nvSpPr>
        <xdr:cNvPr id="2" name="矩形 1">
          <a:hlinkClick xmlns:r="http://schemas.openxmlformats.org/officeDocument/2006/relationships" r:id="rId1"/>
        </xdr:cNvPr>
        <xdr:cNvSpPr/>
      </xdr:nvSpPr>
      <xdr:spPr>
        <a:xfrm>
          <a:off x="209550" y="47625"/>
          <a:ext cx="1245870" cy="3124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sz="1400" b="1"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</a:rPr>
            <a:t>返回目录</a:t>
          </a:r>
          <a:endParaRPr lang="zh-CN" altLang="en-US" sz="1400" b="1">
            <a:gradFill>
              <a:gsLst>
                <a:gs pos="0">
                  <a:schemeClr val="accent5">
                    <a:lumMod val="50000"/>
                  </a:schemeClr>
                </a:gs>
                <a:gs pos="50000">
                  <a:schemeClr val="accent5"/>
                </a:gs>
                <a:gs pos="100000">
                  <a:schemeClr val="accent5">
                    <a:lumMod val="60000"/>
                    <a:lumOff val="40000"/>
                  </a:schemeClr>
                </a:gs>
              </a:gsLst>
              <a:lin ang="5400000"/>
            </a:gradFill>
            <a:effectLst>
              <a:reflection blurRad="6350" stA="53000" endA="300" endPos="35500" dir="5400000" sy="-90000" algn="bl" rotWithShape="0"/>
            </a:effectLst>
          </a:endParaRPr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</xdr:col>
      <xdr:colOff>133350</xdr:colOff>
      <xdr:row>0</xdr:row>
      <xdr:rowOff>19050</xdr:rowOff>
    </xdr:from>
    <xdr:ext cx="1245870" cy="312420"/>
    <xdr:sp>
      <xdr:nvSpPr>
        <xdr:cNvPr id="2" name="矩形 1">
          <a:hlinkClick xmlns:r="http://schemas.openxmlformats.org/officeDocument/2006/relationships" r:id="rId1"/>
        </xdr:cNvPr>
        <xdr:cNvSpPr/>
      </xdr:nvSpPr>
      <xdr:spPr>
        <a:xfrm>
          <a:off x="819150" y="19050"/>
          <a:ext cx="1245870" cy="3124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sz="1400" b="1"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</a:rPr>
            <a:t>返回目录</a:t>
          </a:r>
          <a:endParaRPr lang="zh-CN" altLang="en-US" sz="1400" b="1">
            <a:gradFill>
              <a:gsLst>
                <a:gs pos="0">
                  <a:schemeClr val="accent5">
                    <a:lumMod val="50000"/>
                  </a:schemeClr>
                </a:gs>
                <a:gs pos="50000">
                  <a:schemeClr val="accent5"/>
                </a:gs>
                <a:gs pos="100000">
                  <a:schemeClr val="accent5">
                    <a:lumMod val="60000"/>
                    <a:lumOff val="40000"/>
                  </a:schemeClr>
                </a:gs>
              </a:gsLst>
              <a:lin ang="5400000"/>
            </a:gradFill>
            <a:effectLst>
              <a:reflection blurRad="6350" stA="53000" endA="300" endPos="35500" dir="5400000" sy="-90000" algn="bl" rotWithShape="0"/>
            </a:effectLst>
          </a:endParaRPr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95250</xdr:colOff>
      <xdr:row>0</xdr:row>
      <xdr:rowOff>38100</xdr:rowOff>
    </xdr:from>
    <xdr:ext cx="1245870" cy="312420"/>
    <xdr:sp>
      <xdr:nvSpPr>
        <xdr:cNvPr id="2" name="矩形 1">
          <a:hlinkClick xmlns:r="http://schemas.openxmlformats.org/officeDocument/2006/relationships" r:id="rId1"/>
        </xdr:cNvPr>
        <xdr:cNvSpPr/>
      </xdr:nvSpPr>
      <xdr:spPr>
        <a:xfrm>
          <a:off x="95250" y="38100"/>
          <a:ext cx="1245870" cy="3124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sz="1400" b="1"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</a:rPr>
            <a:t>返回目录</a:t>
          </a:r>
          <a:endParaRPr lang="zh-CN" altLang="en-US" sz="1400" b="1">
            <a:gradFill>
              <a:gsLst>
                <a:gs pos="0">
                  <a:schemeClr val="accent5">
                    <a:lumMod val="50000"/>
                  </a:schemeClr>
                </a:gs>
                <a:gs pos="50000">
                  <a:schemeClr val="accent5"/>
                </a:gs>
                <a:gs pos="100000">
                  <a:schemeClr val="accent5">
                    <a:lumMod val="60000"/>
                    <a:lumOff val="40000"/>
                  </a:schemeClr>
                </a:gs>
              </a:gsLst>
              <a:lin ang="5400000"/>
            </a:gradFill>
            <a:effectLst>
              <a:reflection blurRad="6350" stA="53000" endA="300" endPos="35500" dir="5400000" sy="-90000" algn="bl" rotWithShape="0"/>
            </a:effectLst>
          </a:endParaRPr>
        </a:p>
      </xdr:txBody>
    </xdr:sp>
    <xdr:clientData/>
  </xdr:oneCellAnchor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104775</xdr:colOff>
      <xdr:row>0</xdr:row>
      <xdr:rowOff>34925</xdr:rowOff>
    </xdr:from>
    <xdr:ext cx="1245870" cy="321945"/>
    <xdr:sp>
      <xdr:nvSpPr>
        <xdr:cNvPr id="4" name="矩形 3">
          <a:hlinkClick xmlns:r="http://schemas.openxmlformats.org/officeDocument/2006/relationships" r:id="rId1"/>
        </xdr:cNvPr>
        <xdr:cNvSpPr/>
      </xdr:nvSpPr>
      <xdr:spPr>
        <a:xfrm>
          <a:off x="104775" y="34925"/>
          <a:ext cx="1245870" cy="32194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sz="1400" b="1"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</a:rPr>
            <a:t>返回目录</a:t>
          </a:r>
          <a:endParaRPr lang="zh-CN" altLang="en-US" sz="1400" b="1">
            <a:gradFill>
              <a:gsLst>
                <a:gs pos="0">
                  <a:schemeClr val="accent5">
                    <a:lumMod val="50000"/>
                  </a:schemeClr>
                </a:gs>
                <a:gs pos="50000">
                  <a:schemeClr val="accent5"/>
                </a:gs>
                <a:gs pos="100000">
                  <a:schemeClr val="accent5">
                    <a:lumMod val="60000"/>
                    <a:lumOff val="40000"/>
                  </a:schemeClr>
                </a:gs>
              </a:gsLst>
              <a:lin ang="5400000"/>
            </a:gradFill>
            <a:effectLst>
              <a:reflection blurRad="6350" stA="53000" endA="300" endPos="35500" dir="5400000" sy="-90000" algn="bl" rotWithShape="0"/>
            </a:effectLst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5" Type="http://schemas.openxmlformats.org/officeDocument/2006/relationships/ctrlProp" Target="../ctrlProps/ctrlProp3.xml"/><Relationship Id="rId4" Type="http://schemas.openxmlformats.org/officeDocument/2006/relationships/ctrlProp" Target="../ctrlProps/ctrlProp2.xml"/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4"/>
  <sheetViews>
    <sheetView tabSelected="1" workbookViewId="0">
      <selection activeCell="P8" sqref="P8"/>
    </sheetView>
  </sheetViews>
  <sheetFormatPr defaultColWidth="8.5" defaultRowHeight="16.5"/>
  <cols>
    <col min="1" max="1" width="3.125" customWidth="1"/>
    <col min="2" max="2" width="4" customWidth="1"/>
    <col min="3" max="3" width="0.25" customWidth="1"/>
    <col min="4" max="4" width="0.75" customWidth="1"/>
    <col min="5" max="11" width="8.5" customWidth="1"/>
    <col min="12" max="12" width="9.25" customWidth="1"/>
    <col min="13" max="13" width="12.125" customWidth="1"/>
    <col min="14" max="16384" width="8.5" customWidth="1"/>
  </cols>
  <sheetData>
    <row r="1" spans="1:13">
      <c r="A1" s="230"/>
      <c r="B1" s="230"/>
      <c r="C1" s="230"/>
      <c r="D1" s="230"/>
      <c r="E1" s="230"/>
      <c r="F1" s="230"/>
      <c r="G1" s="230"/>
      <c r="H1" s="230"/>
      <c r="I1" s="230"/>
      <c r="J1" s="230"/>
      <c r="K1" s="230"/>
      <c r="L1" s="230"/>
      <c r="M1" s="232" t="s">
        <v>0</v>
      </c>
    </row>
    <row r="2" ht="24" customHeight="1" spans="1:12">
      <c r="A2" s="230"/>
      <c r="B2" s="230"/>
      <c r="C2" s="230"/>
      <c r="D2" s="230"/>
      <c r="E2" s="230"/>
      <c r="F2" s="230"/>
      <c r="G2" s="230"/>
      <c r="H2" s="230"/>
      <c r="I2" s="230"/>
      <c r="J2" s="230"/>
      <c r="K2" s="230"/>
      <c r="L2" s="230"/>
    </row>
    <row r="3" spans="1:12">
      <c r="A3" s="231" t="s">
        <v>1</v>
      </c>
      <c r="B3" s="231"/>
      <c r="C3" s="231"/>
      <c r="D3" s="231"/>
      <c r="E3" s="231"/>
      <c r="F3" s="231"/>
      <c r="G3" s="231"/>
      <c r="H3" s="231"/>
      <c r="I3" s="231"/>
      <c r="J3" s="231"/>
      <c r="K3" s="231"/>
      <c r="L3" s="231"/>
    </row>
    <row r="4" spans="1:12">
      <c r="A4" s="231"/>
      <c r="B4" s="231"/>
      <c r="C4" s="231"/>
      <c r="D4" s="231"/>
      <c r="E4" s="231"/>
      <c r="F4" s="231"/>
      <c r="G4" s="231"/>
      <c r="H4" s="231"/>
      <c r="I4" s="231"/>
      <c r="J4" s="231"/>
      <c r="K4" s="231"/>
      <c r="L4" s="231"/>
    </row>
    <row r="5" spans="1:12">
      <c r="A5" s="231"/>
      <c r="B5" s="231"/>
      <c r="C5" s="231"/>
      <c r="D5" s="231"/>
      <c r="E5" s="231"/>
      <c r="F5" s="231"/>
      <c r="G5" s="231"/>
      <c r="H5" s="231"/>
      <c r="I5" s="231"/>
      <c r="J5" s="231"/>
      <c r="K5" s="231"/>
      <c r="L5" s="231"/>
    </row>
    <row r="6" spans="1:12">
      <c r="A6" s="230"/>
      <c r="B6" s="230"/>
      <c r="C6" s="230"/>
      <c r="D6" s="230"/>
      <c r="E6" s="230"/>
      <c r="F6" s="230"/>
      <c r="G6" s="230"/>
      <c r="H6" s="230"/>
      <c r="I6" s="230"/>
      <c r="J6" s="230"/>
      <c r="K6" s="230"/>
      <c r="L6" s="230"/>
    </row>
    <row r="7" spans="1:12">
      <c r="A7" s="230"/>
      <c r="B7" s="230"/>
      <c r="C7" s="230"/>
      <c r="D7" s="230"/>
      <c r="E7" s="230"/>
      <c r="F7" s="230"/>
      <c r="G7" s="230"/>
      <c r="H7" s="230"/>
      <c r="I7" s="230"/>
      <c r="J7" s="230"/>
      <c r="K7" s="230"/>
      <c r="L7" s="230"/>
    </row>
    <row r="8" spans="1:12">
      <c r="A8" s="230"/>
      <c r="B8" s="230"/>
      <c r="C8" s="230"/>
      <c r="D8" s="230"/>
      <c r="E8" s="230"/>
      <c r="F8" s="230"/>
      <c r="G8" s="230"/>
      <c r="H8" s="230"/>
      <c r="I8" s="230"/>
      <c r="J8" s="230"/>
      <c r="K8" s="230"/>
      <c r="L8" s="230"/>
    </row>
    <row r="9" spans="1:12">
      <c r="A9" s="230"/>
      <c r="B9" s="230"/>
      <c r="C9" s="230"/>
      <c r="D9" s="230"/>
      <c r="E9" s="230"/>
      <c r="F9" s="230"/>
      <c r="G9" s="230"/>
      <c r="H9" s="230"/>
      <c r="I9" s="230"/>
      <c r="J9" s="230"/>
      <c r="K9" s="230"/>
      <c r="L9" s="230"/>
    </row>
    <row r="10" spans="1:12">
      <c r="A10" s="230"/>
      <c r="B10" s="230"/>
      <c r="C10" s="230"/>
      <c r="D10" s="230"/>
      <c r="E10" s="230"/>
      <c r="F10" s="230"/>
      <c r="G10" s="230"/>
      <c r="H10" s="230"/>
      <c r="I10" s="230"/>
      <c r="J10" s="230"/>
      <c r="K10" s="230"/>
      <c r="L10" s="230"/>
    </row>
    <row r="11" spans="1:12">
      <c r="A11" s="230"/>
      <c r="B11" s="230"/>
      <c r="C11" s="230"/>
      <c r="D11" s="230"/>
      <c r="E11" s="230"/>
      <c r="F11" s="230"/>
      <c r="G11" s="230"/>
      <c r="H11" s="230"/>
      <c r="I11" s="230"/>
      <c r="J11" s="230"/>
      <c r="K11" s="230"/>
      <c r="L11" s="230"/>
    </row>
    <row r="12" spans="1:12">
      <c r="A12" s="230"/>
      <c r="B12" s="230"/>
      <c r="C12" s="230"/>
      <c r="D12" s="230"/>
      <c r="E12" s="230"/>
      <c r="F12" s="230"/>
      <c r="G12" s="230"/>
      <c r="H12" s="230"/>
      <c r="I12" s="230"/>
      <c r="J12" s="230"/>
      <c r="K12" s="230"/>
      <c r="L12" s="230"/>
    </row>
    <row r="13" spans="1:12">
      <c r="A13" s="230"/>
      <c r="B13" s="230"/>
      <c r="C13" s="230"/>
      <c r="D13" s="230"/>
      <c r="E13" s="230"/>
      <c r="F13" s="230"/>
      <c r="G13" s="230"/>
      <c r="H13" s="230"/>
      <c r="I13" s="230"/>
      <c r="J13" s="230"/>
      <c r="K13" s="230"/>
      <c r="L13" s="230"/>
    </row>
    <row r="14" spans="1:12">
      <c r="A14" s="230"/>
      <c r="B14" s="230"/>
      <c r="C14" s="230"/>
      <c r="D14" s="230"/>
      <c r="E14" s="230"/>
      <c r="F14" s="230"/>
      <c r="G14" s="230"/>
      <c r="H14" s="230"/>
      <c r="I14" s="230"/>
      <c r="J14" s="230"/>
      <c r="K14" s="230"/>
      <c r="L14" s="230"/>
    </row>
    <row r="15" spans="1:12">
      <c r="A15" s="230"/>
      <c r="B15" s="230"/>
      <c r="C15" s="230"/>
      <c r="D15" s="230"/>
      <c r="E15" s="230"/>
      <c r="F15" s="230"/>
      <c r="G15" s="230"/>
      <c r="H15" s="230"/>
      <c r="I15" s="230"/>
      <c r="J15" s="230"/>
      <c r="K15" s="230"/>
      <c r="L15" s="230"/>
    </row>
    <row r="16" spans="1:12">
      <c r="A16" s="230"/>
      <c r="B16" s="230"/>
      <c r="C16" s="230"/>
      <c r="D16" s="230"/>
      <c r="E16" s="230"/>
      <c r="F16" s="230"/>
      <c r="G16" s="230"/>
      <c r="H16" s="230"/>
      <c r="I16" s="230"/>
      <c r="J16" s="230"/>
      <c r="K16" s="230"/>
      <c r="L16" s="230"/>
    </row>
    <row r="17" spans="1:12">
      <c r="A17" s="230"/>
      <c r="B17" s="230"/>
      <c r="C17" s="230"/>
      <c r="D17" s="230"/>
      <c r="E17" s="230"/>
      <c r="F17" s="230"/>
      <c r="G17" s="230"/>
      <c r="H17" s="230"/>
      <c r="I17" s="230"/>
      <c r="J17" s="230"/>
      <c r="K17" s="230"/>
      <c r="L17" s="230"/>
    </row>
    <row r="18" spans="1:12">
      <c r="A18" s="230"/>
      <c r="B18" s="230"/>
      <c r="C18" s="230"/>
      <c r="D18" s="230"/>
      <c r="E18" s="230"/>
      <c r="F18" s="230"/>
      <c r="G18" s="230"/>
      <c r="H18" s="230"/>
      <c r="I18" s="230"/>
      <c r="J18" s="230"/>
      <c r="K18" s="230"/>
      <c r="L18" s="230"/>
    </row>
    <row r="19" spans="1:12">
      <c r="A19" s="230"/>
      <c r="B19" s="230"/>
      <c r="C19" s="230"/>
      <c r="D19" s="230"/>
      <c r="E19" s="230"/>
      <c r="F19" s="230"/>
      <c r="G19" s="230"/>
      <c r="H19" s="230"/>
      <c r="I19" s="230"/>
      <c r="J19" s="230"/>
      <c r="K19" s="230"/>
      <c r="L19" s="230"/>
    </row>
    <row r="20" spans="1:12">
      <c r="A20" s="230"/>
      <c r="B20" s="230"/>
      <c r="C20" s="230"/>
      <c r="D20" s="230"/>
      <c r="E20" s="230"/>
      <c r="F20" s="230"/>
      <c r="G20" s="230"/>
      <c r="H20" s="230"/>
      <c r="I20" s="230"/>
      <c r="J20" s="230"/>
      <c r="K20" s="230"/>
      <c r="L20" s="230"/>
    </row>
    <row r="21" spans="1:12">
      <c r="A21" s="230"/>
      <c r="B21" s="230"/>
      <c r="C21" s="230"/>
      <c r="D21" s="230"/>
      <c r="E21" s="230"/>
      <c r="F21" s="230"/>
      <c r="G21" s="230"/>
      <c r="H21" s="230"/>
      <c r="I21" s="230"/>
      <c r="J21" s="230"/>
      <c r="K21" s="230"/>
      <c r="L21" s="230"/>
    </row>
    <row r="22" spans="1:12">
      <c r="A22" s="230"/>
      <c r="B22" s="230"/>
      <c r="C22" s="230"/>
      <c r="D22" s="230"/>
      <c r="E22" s="230"/>
      <c r="F22" s="230"/>
      <c r="G22" s="230"/>
      <c r="H22" s="230"/>
      <c r="I22" s="230"/>
      <c r="J22" s="230"/>
      <c r="K22" s="230"/>
      <c r="L22" s="230"/>
    </row>
    <row r="23" spans="1:12">
      <c r="A23" s="230"/>
      <c r="B23" s="230"/>
      <c r="C23" s="230"/>
      <c r="D23" s="230"/>
      <c r="E23" s="230"/>
      <c r="F23" s="230"/>
      <c r="G23" s="230"/>
      <c r="H23" s="230"/>
      <c r="I23" s="230"/>
      <c r="J23" s="230"/>
      <c r="K23" s="230"/>
      <c r="L23" s="230"/>
    </row>
    <row r="24" spans="1:12">
      <c r="A24" s="230"/>
      <c r="B24" s="230"/>
      <c r="C24" s="230"/>
      <c r="D24" s="230"/>
      <c r="E24" s="230"/>
      <c r="F24" s="230"/>
      <c r="G24" s="230"/>
      <c r="H24" s="230"/>
      <c r="I24" s="230"/>
      <c r="J24" s="230"/>
      <c r="K24" s="230"/>
      <c r="L24" s="230"/>
    </row>
  </sheetData>
  <mergeCells count="3">
    <mergeCell ref="A1:L2"/>
    <mergeCell ref="A3:L5"/>
    <mergeCell ref="A6:L24"/>
  </mergeCells>
  <pageMargins left="0.75" right="0.75" top="1" bottom="1" header="0.509027777777778" footer="0.509027777777778"/>
  <pageSetup paperSize="9" orientation="portrait"/>
  <headerFooter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5"/>
  <sheetViews>
    <sheetView workbookViewId="0">
      <selection activeCell="M18" sqref="M18"/>
    </sheetView>
  </sheetViews>
  <sheetFormatPr defaultColWidth="9" defaultRowHeight="14.25" outlineLevelCol="7"/>
  <cols>
    <col min="1" max="1" width="9.25" style="76" customWidth="1"/>
    <col min="2" max="2" width="9.25" style="32" customWidth="1"/>
    <col min="3" max="5" width="6" style="32" customWidth="1"/>
    <col min="6" max="6" width="48.25" style="32" customWidth="1"/>
    <col min="7" max="7" width="12.125" style="32" customWidth="1"/>
    <col min="8" max="16384" width="9" style="32"/>
  </cols>
  <sheetData>
    <row r="1" ht="25" customHeight="1" spans="1:7">
      <c r="A1" s="77" t="s">
        <v>75</v>
      </c>
      <c r="B1" s="77"/>
      <c r="C1" s="77"/>
      <c r="D1" s="77"/>
      <c r="E1" s="77"/>
      <c r="F1" s="77"/>
      <c r="G1" s="77"/>
    </row>
    <row r="2" ht="17" customHeight="1" spans="1:7">
      <c r="A2" s="78" t="s">
        <v>76</v>
      </c>
      <c r="B2" s="78"/>
      <c r="C2" s="79"/>
      <c r="D2" s="79"/>
      <c r="E2" s="80" t="str">
        <f>工资汇总表!I2</f>
        <v>日期：</v>
      </c>
      <c r="F2" s="80"/>
      <c r="G2" s="80"/>
    </row>
    <row r="3" s="75" customFormat="1" ht="30.75" customHeight="1" spans="1:7">
      <c r="A3" s="81" t="s">
        <v>61</v>
      </c>
      <c r="B3" s="82" t="s">
        <v>50</v>
      </c>
      <c r="C3" s="83" t="s">
        <v>77</v>
      </c>
      <c r="D3" s="83" t="s">
        <v>78</v>
      </c>
      <c r="E3" s="83" t="s">
        <v>79</v>
      </c>
      <c r="F3" s="83" t="s">
        <v>58</v>
      </c>
      <c r="G3" s="83" t="s">
        <v>63</v>
      </c>
    </row>
    <row r="4" s="75" customFormat="1" ht="18" customHeight="1" spans="1:7">
      <c r="A4" s="84"/>
      <c r="B4" s="85"/>
      <c r="C4" s="86"/>
      <c r="D4" s="86"/>
      <c r="E4" s="86"/>
      <c r="F4" s="86"/>
      <c r="G4" s="86"/>
    </row>
    <row r="5" s="75" customFormat="1" ht="18" customHeight="1" spans="1:7">
      <c r="A5" s="84"/>
      <c r="B5" s="85"/>
      <c r="C5" s="86"/>
      <c r="D5" s="86"/>
      <c r="E5" s="86"/>
      <c r="F5" s="86"/>
      <c r="G5" s="86"/>
    </row>
    <row r="6" s="75" customFormat="1" ht="18" customHeight="1" spans="1:7">
      <c r="A6" s="84"/>
      <c r="B6" s="85"/>
      <c r="C6" s="86"/>
      <c r="D6" s="86"/>
      <c r="E6" s="86"/>
      <c r="F6" s="86"/>
      <c r="G6" s="86"/>
    </row>
    <row r="7" s="75" customFormat="1" ht="18" customHeight="1" spans="1:7">
      <c r="A7" s="84"/>
      <c r="B7" s="85"/>
      <c r="C7" s="86"/>
      <c r="D7" s="86"/>
      <c r="E7" s="86"/>
      <c r="F7" s="86"/>
      <c r="G7" s="86"/>
    </row>
    <row r="8" s="75" customFormat="1" ht="18" customHeight="1" spans="1:7">
      <c r="A8" s="84"/>
      <c r="B8" s="85"/>
      <c r="C8" s="86"/>
      <c r="D8" s="86"/>
      <c r="E8" s="86"/>
      <c r="F8" s="86"/>
      <c r="G8" s="86"/>
    </row>
    <row r="9" s="75" customFormat="1" ht="18" customHeight="1" spans="1:7">
      <c r="A9" s="84"/>
      <c r="B9" s="85"/>
      <c r="C9" s="86"/>
      <c r="D9" s="86"/>
      <c r="E9" s="86"/>
      <c r="F9" s="86"/>
      <c r="G9" s="86"/>
    </row>
    <row r="10" s="75" customFormat="1" ht="18" customHeight="1" spans="1:7">
      <c r="A10" s="84"/>
      <c r="B10" s="85"/>
      <c r="C10" s="86"/>
      <c r="D10" s="86"/>
      <c r="E10" s="86"/>
      <c r="F10" s="86"/>
      <c r="G10" s="86"/>
    </row>
    <row r="11" s="75" customFormat="1" ht="18" customHeight="1" spans="1:7">
      <c r="A11" s="84"/>
      <c r="B11" s="85"/>
      <c r="C11" s="86"/>
      <c r="D11" s="86"/>
      <c r="E11" s="86"/>
      <c r="F11" s="86"/>
      <c r="G11" s="86"/>
    </row>
    <row r="12" s="75" customFormat="1" ht="18" customHeight="1" spans="1:7">
      <c r="A12" s="84"/>
      <c r="B12" s="85"/>
      <c r="C12" s="86"/>
      <c r="D12" s="86"/>
      <c r="E12" s="86"/>
      <c r="F12" s="86"/>
      <c r="G12" s="86"/>
    </row>
    <row r="13" s="75" customFormat="1" ht="18" customHeight="1" spans="1:7">
      <c r="A13" s="84"/>
      <c r="B13" s="85"/>
      <c r="C13" s="86"/>
      <c r="D13" s="86"/>
      <c r="E13" s="86"/>
      <c r="F13" s="86"/>
      <c r="G13" s="86"/>
    </row>
    <row r="14" s="75" customFormat="1" ht="18" customHeight="1" spans="1:7">
      <c r="A14" s="84"/>
      <c r="B14" s="85"/>
      <c r="C14" s="86"/>
      <c r="D14" s="86"/>
      <c r="E14" s="86"/>
      <c r="F14" s="86"/>
      <c r="G14" s="86"/>
    </row>
    <row r="15" s="75" customFormat="1" ht="18" customHeight="1" spans="1:7">
      <c r="A15" s="84"/>
      <c r="B15" s="85"/>
      <c r="C15" s="86"/>
      <c r="D15" s="86"/>
      <c r="E15" s="86"/>
      <c r="F15" s="86"/>
      <c r="G15" s="86"/>
    </row>
    <row r="16" s="75" customFormat="1" ht="18" customHeight="1" spans="1:7">
      <c r="A16" s="84"/>
      <c r="B16" s="85"/>
      <c r="C16" s="86"/>
      <c r="D16" s="86"/>
      <c r="E16" s="86"/>
      <c r="F16" s="86"/>
      <c r="G16" s="86"/>
    </row>
    <row r="17" s="75" customFormat="1" ht="18" customHeight="1" spans="1:7">
      <c r="A17" s="84"/>
      <c r="B17" s="85"/>
      <c r="C17" s="86"/>
      <c r="D17" s="86"/>
      <c r="E17" s="86"/>
      <c r="F17" s="86"/>
      <c r="G17" s="86"/>
    </row>
    <row r="18" s="75" customFormat="1" ht="18" customHeight="1" spans="1:7">
      <c r="A18" s="84"/>
      <c r="B18" s="85"/>
      <c r="C18" s="86"/>
      <c r="D18" s="86"/>
      <c r="E18" s="86"/>
      <c r="F18" s="86"/>
      <c r="G18" s="86"/>
    </row>
    <row r="19" s="75" customFormat="1" ht="18" customHeight="1" spans="1:7">
      <c r="A19" s="84"/>
      <c r="B19" s="85"/>
      <c r="C19" s="86"/>
      <c r="D19" s="86"/>
      <c r="E19" s="86"/>
      <c r="F19" s="86"/>
      <c r="G19" s="86"/>
    </row>
    <row r="20" ht="18" customHeight="1" spans="1:8">
      <c r="A20" s="87"/>
      <c r="B20" s="88"/>
      <c r="C20" s="47"/>
      <c r="D20" s="47"/>
      <c r="E20" s="47"/>
      <c r="F20" s="89"/>
      <c r="G20" s="90"/>
      <c r="H20" s="91"/>
    </row>
    <row r="21" ht="18" customHeight="1" spans="1:7">
      <c r="A21" s="92" t="s">
        <v>80</v>
      </c>
      <c r="B21" s="92"/>
      <c r="C21" s="93"/>
      <c r="D21" s="93"/>
      <c r="E21" s="93"/>
      <c r="F21" s="93"/>
      <c r="G21" s="94">
        <f>SUM(G20:G20)</f>
        <v>0</v>
      </c>
    </row>
    <row r="23" ht="16.5" spans="7:8">
      <c r="G23" s="95"/>
      <c r="H23" s="95"/>
    </row>
    <row r="24" ht="16.5" spans="6:8">
      <c r="F24" s="96"/>
      <c r="G24" s="95"/>
      <c r="H24" s="95"/>
    </row>
    <row r="25" ht="16.5" spans="6:8">
      <c r="F25" s="97"/>
      <c r="G25" s="95"/>
      <c r="H25" s="95"/>
    </row>
  </sheetData>
  <mergeCells count="5">
    <mergeCell ref="A1:G1"/>
    <mergeCell ref="A2:B2"/>
    <mergeCell ref="C2:D2"/>
    <mergeCell ref="E2:G2"/>
    <mergeCell ref="A21:B21"/>
  </mergeCells>
  <pageMargins left="0.75" right="0.75" top="1" bottom="1" header="0.5" footer="0.5"/>
  <pageSetup paperSize="9" orientation="portrait" horizontalDpi="600"/>
  <headerFooter alignWithMargins="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9"/>
  <sheetViews>
    <sheetView showGridLines="0" workbookViewId="0">
      <selection activeCell="L25" sqref="L25"/>
    </sheetView>
  </sheetViews>
  <sheetFormatPr defaultColWidth="9" defaultRowHeight="16.5"/>
  <cols>
    <col min="1" max="1" width="5.25" style="54" customWidth="1"/>
    <col min="2" max="3" width="7.75" style="55" customWidth="1"/>
    <col min="4" max="4" width="18.375" style="56" customWidth="1"/>
    <col min="5" max="5" width="12.25" style="56" customWidth="1"/>
    <col min="6" max="6" width="15" style="57" customWidth="1"/>
    <col min="7" max="7" width="8.125" style="58" customWidth="1"/>
    <col min="8" max="8" width="22.625" style="59" customWidth="1"/>
    <col min="9" max="9" width="11.625" style="59" customWidth="1"/>
    <col min="10" max="256" width="9" style="60"/>
  </cols>
  <sheetData>
    <row r="1" ht="30.75" customHeight="1" spans="1:9">
      <c r="A1" s="61" t="s">
        <v>81</v>
      </c>
      <c r="B1" s="62"/>
      <c r="C1" s="62"/>
      <c r="D1" s="62"/>
      <c r="E1" s="62"/>
      <c r="F1" s="62"/>
      <c r="G1" s="62"/>
      <c r="H1" s="62"/>
      <c r="I1" s="74"/>
    </row>
    <row r="2" s="53" customFormat="1" ht="30.75" customHeight="1" spans="1:9">
      <c r="A2" s="63" t="s">
        <v>48</v>
      </c>
      <c r="B2" s="64" t="s">
        <v>49</v>
      </c>
      <c r="C2" s="64" t="s">
        <v>50</v>
      </c>
      <c r="D2" s="65" t="s">
        <v>82</v>
      </c>
      <c r="E2" s="65" t="s">
        <v>83</v>
      </c>
      <c r="F2" s="66" t="s">
        <v>84</v>
      </c>
      <c r="G2" s="66" t="s">
        <v>85</v>
      </c>
      <c r="H2" s="67" t="s">
        <v>86</v>
      </c>
      <c r="I2" s="67"/>
    </row>
    <row r="3" ht="15" customHeight="1" spans="1:9">
      <c r="A3" s="68"/>
      <c r="B3" s="69"/>
      <c r="C3" s="69"/>
      <c r="D3" s="70"/>
      <c r="E3" s="70"/>
      <c r="F3" s="71"/>
      <c r="G3" s="71"/>
      <c r="H3" s="72"/>
      <c r="I3" s="72"/>
    </row>
    <row r="4" ht="15" customHeight="1" spans="1:9">
      <c r="A4" s="68"/>
      <c r="B4" s="69"/>
      <c r="C4" s="69"/>
      <c r="D4" s="70"/>
      <c r="E4" s="70"/>
      <c r="F4" s="71"/>
      <c r="G4" s="71"/>
      <c r="H4" s="72"/>
      <c r="I4" s="72"/>
    </row>
    <row r="5" ht="15" customHeight="1" spans="1:9">
      <c r="A5" s="68"/>
      <c r="B5" s="69"/>
      <c r="C5" s="69"/>
      <c r="D5" s="70"/>
      <c r="E5" s="70"/>
      <c r="F5" s="71"/>
      <c r="G5" s="71"/>
      <c r="H5" s="72"/>
      <c r="I5" s="72"/>
    </row>
    <row r="6" ht="15" customHeight="1" spans="1:9">
      <c r="A6" s="68"/>
      <c r="B6" s="69"/>
      <c r="C6" s="69"/>
      <c r="D6" s="70"/>
      <c r="E6" s="70"/>
      <c r="F6" s="71"/>
      <c r="G6" s="73"/>
      <c r="H6" s="72"/>
      <c r="I6" s="72"/>
    </row>
    <row r="7" ht="15" customHeight="1" spans="1:9">
      <c r="A7" s="68"/>
      <c r="B7" s="69"/>
      <c r="C7" s="69"/>
      <c r="D7" s="70"/>
      <c r="E7" s="70"/>
      <c r="F7" s="71"/>
      <c r="G7" s="73"/>
      <c r="H7" s="72"/>
      <c r="I7" s="72"/>
    </row>
    <row r="8" ht="15" customHeight="1" spans="1:9">
      <c r="A8" s="68"/>
      <c r="B8" s="69"/>
      <c r="C8" s="69"/>
      <c r="D8" s="70"/>
      <c r="E8" s="70"/>
      <c r="F8" s="71"/>
      <c r="G8" s="73"/>
      <c r="H8" s="72"/>
      <c r="I8" s="72"/>
    </row>
    <row r="9" ht="15" customHeight="1" spans="1:9">
      <c r="A9" s="68"/>
      <c r="B9" s="69"/>
      <c r="C9" s="69"/>
      <c r="D9" s="70"/>
      <c r="E9" s="70"/>
      <c r="F9" s="71"/>
      <c r="G9" s="73"/>
      <c r="H9" s="72"/>
      <c r="I9" s="72"/>
    </row>
    <row r="10" ht="15" customHeight="1" spans="1:9">
      <c r="A10" s="68"/>
      <c r="B10" s="69"/>
      <c r="C10" s="69"/>
      <c r="D10" s="70"/>
      <c r="E10" s="70"/>
      <c r="F10" s="71"/>
      <c r="G10" s="73"/>
      <c r="H10" s="72"/>
      <c r="I10" s="72"/>
    </row>
    <row r="11" ht="15" customHeight="1" spans="1:9">
      <c r="A11" s="68"/>
      <c r="B11" s="69"/>
      <c r="C11" s="69"/>
      <c r="D11" s="70"/>
      <c r="E11" s="70"/>
      <c r="F11" s="71"/>
      <c r="G11" s="73"/>
      <c r="H11" s="72"/>
      <c r="I11" s="72"/>
    </row>
    <row r="12" ht="15" customHeight="1" spans="1:9">
      <c r="A12" s="68"/>
      <c r="B12" s="69"/>
      <c r="C12" s="69"/>
      <c r="D12" s="70"/>
      <c r="E12" s="70"/>
      <c r="F12" s="71"/>
      <c r="G12" s="73"/>
      <c r="H12" s="72"/>
      <c r="I12" s="72"/>
    </row>
    <row r="13" ht="15" customHeight="1" spans="1:9">
      <c r="A13" s="68"/>
      <c r="B13" s="69"/>
      <c r="C13" s="69"/>
      <c r="D13" s="70"/>
      <c r="E13" s="70"/>
      <c r="F13" s="71"/>
      <c r="G13" s="73"/>
      <c r="H13" s="72"/>
      <c r="I13" s="72"/>
    </row>
    <row r="14" ht="15" customHeight="1" spans="1:9">
      <c r="A14" s="68"/>
      <c r="B14" s="69"/>
      <c r="C14" s="69"/>
      <c r="D14" s="70"/>
      <c r="E14" s="70"/>
      <c r="F14" s="71"/>
      <c r="G14" s="73"/>
      <c r="H14" s="72"/>
      <c r="I14" s="72"/>
    </row>
    <row r="15" ht="15" customHeight="1" spans="1:9">
      <c r="A15" s="68"/>
      <c r="B15" s="69"/>
      <c r="C15" s="69"/>
      <c r="D15" s="70"/>
      <c r="E15" s="70"/>
      <c r="F15" s="71"/>
      <c r="G15" s="73"/>
      <c r="H15" s="72"/>
      <c r="I15" s="72"/>
    </row>
    <row r="16" ht="15" customHeight="1" spans="1:9">
      <c r="A16" s="68"/>
      <c r="B16" s="69"/>
      <c r="C16" s="69"/>
      <c r="D16" s="70"/>
      <c r="E16" s="70"/>
      <c r="F16" s="71"/>
      <c r="G16" s="73"/>
      <c r="H16" s="72"/>
      <c r="I16" s="72"/>
    </row>
    <row r="17" ht="15" customHeight="1" spans="1:9">
      <c r="A17" s="68"/>
      <c r="B17" s="69"/>
      <c r="C17" s="69"/>
      <c r="D17" s="70"/>
      <c r="E17" s="70"/>
      <c r="F17" s="71"/>
      <c r="G17" s="73"/>
      <c r="H17" s="72"/>
      <c r="I17" s="72"/>
    </row>
    <row r="18" ht="15" customHeight="1" spans="1:9">
      <c r="A18" s="68"/>
      <c r="B18" s="69"/>
      <c r="C18" s="69"/>
      <c r="D18" s="70"/>
      <c r="E18" s="70"/>
      <c r="F18" s="71"/>
      <c r="G18" s="73"/>
      <c r="H18" s="72"/>
      <c r="I18" s="72"/>
    </row>
    <row r="19" ht="15" customHeight="1" spans="1:9">
      <c r="A19" s="68"/>
      <c r="B19" s="69"/>
      <c r="C19" s="69"/>
      <c r="D19" s="70"/>
      <c r="E19" s="70"/>
      <c r="F19" s="71"/>
      <c r="G19" s="73"/>
      <c r="H19" s="72"/>
      <c r="I19" s="72"/>
    </row>
    <row r="20" ht="15" customHeight="1" spans="1:9">
      <c r="A20" s="68"/>
      <c r="B20" s="69"/>
      <c r="C20" s="69"/>
      <c r="D20" s="70"/>
      <c r="E20" s="70"/>
      <c r="F20" s="71"/>
      <c r="G20" s="73"/>
      <c r="H20" s="72"/>
      <c r="I20" s="72"/>
    </row>
    <row r="21" ht="15" customHeight="1" spans="1:9">
      <c r="A21" s="68"/>
      <c r="B21" s="69"/>
      <c r="C21" s="69"/>
      <c r="D21" s="70"/>
      <c r="E21" s="70"/>
      <c r="F21" s="71"/>
      <c r="G21" s="73"/>
      <c r="H21" s="72"/>
      <c r="I21" s="72"/>
    </row>
    <row r="22" ht="15" customHeight="1" spans="1:9">
      <c r="A22" s="68"/>
      <c r="B22" s="69"/>
      <c r="C22" s="69"/>
      <c r="D22" s="70"/>
      <c r="E22" s="70"/>
      <c r="F22" s="71"/>
      <c r="G22" s="73"/>
      <c r="H22" s="72"/>
      <c r="I22" s="72"/>
    </row>
    <row r="23" ht="15" customHeight="1" spans="1:9">
      <c r="A23" s="68"/>
      <c r="B23" s="69"/>
      <c r="C23" s="69"/>
      <c r="D23" s="70"/>
      <c r="E23" s="70"/>
      <c r="F23" s="71"/>
      <c r="G23" s="73"/>
      <c r="H23" s="72"/>
      <c r="I23" s="72"/>
    </row>
    <row r="24" ht="15" customHeight="1" spans="1:9">
      <c r="A24" s="68"/>
      <c r="B24" s="69"/>
      <c r="C24" s="69"/>
      <c r="D24" s="70"/>
      <c r="E24" s="70"/>
      <c r="F24" s="71"/>
      <c r="G24" s="73"/>
      <c r="H24" s="72"/>
      <c r="I24" s="72"/>
    </row>
    <row r="25" ht="15" customHeight="1" spans="1:9">
      <c r="A25" s="68"/>
      <c r="B25" s="69"/>
      <c r="C25" s="69"/>
      <c r="D25" s="70"/>
      <c r="E25" s="70"/>
      <c r="F25" s="71"/>
      <c r="G25" s="73"/>
      <c r="H25" s="72"/>
      <c r="I25" s="72"/>
    </row>
    <row r="26" ht="15" customHeight="1" spans="1:9">
      <c r="A26" s="68"/>
      <c r="B26" s="69"/>
      <c r="C26" s="69"/>
      <c r="D26" s="70"/>
      <c r="E26" s="70"/>
      <c r="F26" s="71"/>
      <c r="G26" s="73"/>
      <c r="H26" s="72"/>
      <c r="I26" s="72"/>
    </row>
    <row r="27" ht="15" customHeight="1" spans="1:9">
      <c r="A27" s="68"/>
      <c r="B27" s="69"/>
      <c r="C27" s="69"/>
      <c r="D27" s="70"/>
      <c r="E27" s="70"/>
      <c r="F27" s="71"/>
      <c r="G27" s="73"/>
      <c r="H27" s="72"/>
      <c r="I27" s="72"/>
    </row>
    <row r="28" ht="15" customHeight="1" spans="1:9">
      <c r="A28" s="68"/>
      <c r="B28" s="69"/>
      <c r="C28" s="69"/>
      <c r="D28" s="70"/>
      <c r="E28" s="70"/>
      <c r="F28" s="71"/>
      <c r="G28" s="73"/>
      <c r="H28" s="72"/>
      <c r="I28" s="72"/>
    </row>
    <row r="29" ht="15" customHeight="1" spans="1:9">
      <c r="A29" s="68"/>
      <c r="B29" s="69"/>
      <c r="C29" s="69"/>
      <c r="D29" s="70"/>
      <c r="E29" s="70"/>
      <c r="F29" s="71"/>
      <c r="G29" s="73"/>
      <c r="H29" s="72"/>
      <c r="I29" s="72"/>
    </row>
  </sheetData>
  <mergeCells count="1">
    <mergeCell ref="A1:H1"/>
  </mergeCells>
  <conditionalFormatting sqref="H3:I29">
    <cfRule type="cellIs" dxfId="1" priority="2" stopIfTrue="1" operator="equal">
      <formula>"现金发放"</formula>
    </cfRule>
  </conditionalFormatting>
  <pageMargins left="0.75" right="0.75" top="1" bottom="1" header="0.5" footer="0.5"/>
  <pageSetup paperSize="9" orientation="portrait" horizontalDpi="180" verticalDpi="180"/>
  <headerFooter alignWithMargins="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8"/>
  <sheetViews>
    <sheetView workbookViewId="0">
      <selection activeCell="K24" sqref="K24"/>
    </sheetView>
  </sheetViews>
  <sheetFormatPr defaultColWidth="9" defaultRowHeight="16.5" outlineLevelCol="6"/>
  <cols>
    <col min="1" max="1" width="12.875" style="34" customWidth="1"/>
    <col min="2" max="2" width="12.875" style="42" customWidth="1"/>
    <col min="3" max="3" width="30.125" style="43" customWidth="1"/>
    <col min="4" max="6" width="9" style="34"/>
    <col min="7" max="7" width="9.5" style="34" customWidth="1"/>
    <col min="8" max="16384" width="9" style="34"/>
  </cols>
  <sheetData>
    <row r="1" s="32" customFormat="1" ht="33" customHeight="1" spans="1:3">
      <c r="A1" s="44" t="s">
        <v>87</v>
      </c>
      <c r="B1" s="44"/>
      <c r="C1" s="44"/>
    </row>
    <row r="2" s="33" customFormat="1" ht="20.25" customHeight="1" spans="1:3">
      <c r="A2" s="45" t="s">
        <v>49</v>
      </c>
      <c r="B2" s="45" t="s">
        <v>50</v>
      </c>
      <c r="C2" s="46" t="s">
        <v>86</v>
      </c>
    </row>
    <row r="3" s="41" customFormat="1" ht="15.75" customHeight="1" spans="1:7">
      <c r="A3" s="47"/>
      <c r="B3" s="47"/>
      <c r="C3" s="48"/>
      <c r="D3" s="49"/>
      <c r="E3" s="49"/>
      <c r="F3" s="49"/>
      <c r="G3" s="50"/>
    </row>
    <row r="4" s="41" customFormat="1" ht="15.75" customHeight="1" spans="1:7">
      <c r="A4" s="51"/>
      <c r="B4" s="51"/>
      <c r="C4" s="48"/>
      <c r="D4" s="49"/>
      <c r="E4" s="49"/>
      <c r="F4" s="49"/>
      <c r="G4" s="50"/>
    </row>
    <row r="5" s="41" customFormat="1" ht="15.75" customHeight="1" spans="1:7">
      <c r="A5" s="51"/>
      <c r="B5" s="51"/>
      <c r="C5" s="48"/>
      <c r="D5" s="49"/>
      <c r="E5" s="49"/>
      <c r="F5" s="49"/>
      <c r="G5" s="50"/>
    </row>
    <row r="6" s="41" customFormat="1" ht="15.75" customHeight="1" spans="1:7">
      <c r="A6" s="51"/>
      <c r="B6" s="51"/>
      <c r="C6" s="48"/>
      <c r="D6" s="49"/>
      <c r="E6" s="49"/>
      <c r="F6" s="49"/>
      <c r="G6" s="50"/>
    </row>
    <row r="7" s="41" customFormat="1" ht="15.75" customHeight="1" spans="1:7">
      <c r="A7" s="51"/>
      <c r="B7" s="51"/>
      <c r="C7" s="48"/>
      <c r="D7" s="49"/>
      <c r="E7" s="49"/>
      <c r="F7" s="49"/>
      <c r="G7" s="50"/>
    </row>
    <row r="8" s="41" customFormat="1" ht="15.75" customHeight="1" spans="1:7">
      <c r="A8" s="51"/>
      <c r="B8" s="51"/>
      <c r="C8" s="48"/>
      <c r="D8" s="49"/>
      <c r="E8" s="49"/>
      <c r="F8" s="49"/>
      <c r="G8" s="50"/>
    </row>
    <row r="9" s="41" customFormat="1" ht="15.75" customHeight="1" spans="1:7">
      <c r="A9" s="51"/>
      <c r="B9" s="51"/>
      <c r="C9" s="48"/>
      <c r="D9" s="49"/>
      <c r="E9" s="49"/>
      <c r="F9" s="49"/>
      <c r="G9" s="50"/>
    </row>
    <row r="10" s="41" customFormat="1" ht="15.75" customHeight="1" spans="1:7">
      <c r="A10" s="51"/>
      <c r="B10" s="51"/>
      <c r="C10" s="48"/>
      <c r="D10" s="49"/>
      <c r="E10" s="49"/>
      <c r="F10" s="49"/>
      <c r="G10" s="50"/>
    </row>
    <row r="11" s="41" customFormat="1" ht="15.75" customHeight="1" spans="1:7">
      <c r="A11" s="51"/>
      <c r="B11" s="51"/>
      <c r="C11" s="48"/>
      <c r="D11" s="49"/>
      <c r="E11" s="49"/>
      <c r="F11" s="49"/>
      <c r="G11" s="50"/>
    </row>
    <row r="12" s="41" customFormat="1" ht="15.75" customHeight="1" spans="1:7">
      <c r="A12" s="51"/>
      <c r="B12" s="51"/>
      <c r="C12" s="48"/>
      <c r="D12" s="49"/>
      <c r="E12" s="49"/>
      <c r="F12" s="49"/>
      <c r="G12" s="50"/>
    </row>
    <row r="13" s="41" customFormat="1" ht="15.75" customHeight="1" spans="1:7">
      <c r="A13" s="51"/>
      <c r="B13" s="51"/>
      <c r="C13" s="48"/>
      <c r="D13" s="49"/>
      <c r="E13" s="49"/>
      <c r="F13" s="49"/>
      <c r="G13" s="50"/>
    </row>
    <row r="14" s="41" customFormat="1" ht="15.75" customHeight="1" spans="1:7">
      <c r="A14" s="51"/>
      <c r="B14" s="51"/>
      <c r="C14" s="48"/>
      <c r="D14" s="49"/>
      <c r="E14" s="49"/>
      <c r="F14" s="49"/>
      <c r="G14" s="50"/>
    </row>
    <row r="15" s="41" customFormat="1" ht="15.75" customHeight="1" spans="1:7">
      <c r="A15" s="51"/>
      <c r="B15" s="51"/>
      <c r="C15" s="52"/>
      <c r="D15" s="49"/>
      <c r="E15" s="49"/>
      <c r="F15" s="49"/>
      <c r="G15" s="50"/>
    </row>
    <row r="16" s="41" customFormat="1" ht="15.75" customHeight="1" spans="1:7">
      <c r="A16" s="51"/>
      <c r="B16" s="51"/>
      <c r="C16" s="52"/>
      <c r="D16" s="49"/>
      <c r="E16" s="49"/>
      <c r="F16" s="49"/>
      <c r="G16" s="50"/>
    </row>
    <row r="17" s="41" customFormat="1" ht="15.75" customHeight="1" spans="1:7">
      <c r="A17" s="51"/>
      <c r="B17" s="51"/>
      <c r="C17" s="52"/>
      <c r="D17" s="49"/>
      <c r="E17" s="49"/>
      <c r="F17" s="49"/>
      <c r="G17" s="50"/>
    </row>
    <row r="18" s="41" customFormat="1" ht="15.75" customHeight="1" spans="1:7">
      <c r="A18" s="51"/>
      <c r="B18" s="51"/>
      <c r="C18" s="52"/>
      <c r="D18" s="49"/>
      <c r="E18" s="49"/>
      <c r="F18" s="49"/>
      <c r="G18" s="50"/>
    </row>
    <row r="19" s="41" customFormat="1" ht="15.75" customHeight="1" spans="1:7">
      <c r="A19" s="51"/>
      <c r="B19" s="51"/>
      <c r="C19" s="52"/>
      <c r="D19" s="49"/>
      <c r="E19" s="49"/>
      <c r="F19" s="49"/>
      <c r="G19" s="50"/>
    </row>
    <row r="20" s="41" customFormat="1" ht="15.75" customHeight="1" spans="1:7">
      <c r="A20" s="51"/>
      <c r="B20" s="51"/>
      <c r="C20" s="52"/>
      <c r="D20" s="49"/>
      <c r="E20" s="49"/>
      <c r="F20" s="49"/>
      <c r="G20" s="50"/>
    </row>
    <row r="21" s="41" customFormat="1" ht="15.75" customHeight="1" spans="1:7">
      <c r="A21" s="51"/>
      <c r="B21" s="51"/>
      <c r="C21" s="52"/>
      <c r="D21" s="49"/>
      <c r="E21" s="49"/>
      <c r="F21" s="49"/>
      <c r="G21" s="50"/>
    </row>
    <row r="22" s="41" customFormat="1" ht="15.75" customHeight="1" spans="1:7">
      <c r="A22" s="51"/>
      <c r="B22" s="51"/>
      <c r="C22" s="52"/>
      <c r="D22" s="49"/>
      <c r="E22" s="49"/>
      <c r="F22" s="49"/>
      <c r="G22" s="50"/>
    </row>
    <row r="23" s="41" customFormat="1" ht="15.75" customHeight="1" spans="1:7">
      <c r="A23" s="51"/>
      <c r="B23" s="51"/>
      <c r="C23" s="52"/>
      <c r="D23" s="49"/>
      <c r="E23" s="49"/>
      <c r="F23" s="49"/>
      <c r="G23" s="50"/>
    </row>
    <row r="24" s="41" customFormat="1" ht="15.75" customHeight="1" spans="1:7">
      <c r="A24" s="51"/>
      <c r="B24" s="51"/>
      <c r="C24" s="52"/>
      <c r="D24" s="49"/>
      <c r="E24" s="49"/>
      <c r="F24" s="49"/>
      <c r="G24" s="50"/>
    </row>
    <row r="25" s="41" customFormat="1" ht="15.75" customHeight="1" spans="1:7">
      <c r="A25" s="51"/>
      <c r="B25" s="51"/>
      <c r="C25" s="52"/>
      <c r="D25" s="49"/>
      <c r="E25" s="49"/>
      <c r="F25" s="49"/>
      <c r="G25" s="50"/>
    </row>
    <row r="26" s="41" customFormat="1" ht="15.75" customHeight="1" spans="1:7">
      <c r="A26" s="51"/>
      <c r="B26" s="51"/>
      <c r="C26" s="52"/>
      <c r="D26" s="49"/>
      <c r="E26" s="49"/>
      <c r="F26" s="49"/>
      <c r="G26" s="50"/>
    </row>
    <row r="27" s="41" customFormat="1" ht="15.75" customHeight="1" spans="1:7">
      <c r="A27" s="51"/>
      <c r="B27" s="51"/>
      <c r="C27" s="52"/>
      <c r="D27" s="49"/>
      <c r="E27" s="49"/>
      <c r="F27" s="49"/>
      <c r="G27" s="50"/>
    </row>
    <row r="28" spans="4:7">
      <c r="D28" s="49"/>
      <c r="E28" s="49"/>
      <c r="F28" s="49"/>
      <c r="G28" s="50"/>
    </row>
  </sheetData>
  <mergeCells count="1">
    <mergeCell ref="A1:C1"/>
  </mergeCells>
  <pageMargins left="0.75" right="0.75" top="1" bottom="1" header="0.5" footer="0.5"/>
  <pageSetup paperSize="9" orientation="portrait" horizontalDpi="180" verticalDpi="180"/>
  <headerFooter alignWithMargins="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"/>
  <sheetViews>
    <sheetView showGridLines="0" workbookViewId="0">
      <selection activeCell="L16" sqref="L16"/>
    </sheetView>
  </sheetViews>
  <sheetFormatPr defaultColWidth="9" defaultRowHeight="16.5"/>
  <cols>
    <col min="1" max="1" width="8" style="34" customWidth="1"/>
    <col min="2" max="2" width="11.625" style="34" customWidth="1"/>
    <col min="3" max="3" width="5.125" style="34" customWidth="1"/>
    <col min="4" max="5" width="9.25" style="34" customWidth="1"/>
    <col min="6" max="6" width="5.75" style="34" customWidth="1"/>
    <col min="7" max="7" width="9.25" style="34" customWidth="1"/>
    <col min="8" max="8" width="11" style="34" customWidth="1"/>
    <col min="9" max="9" width="17.125" style="34" customWidth="1"/>
    <col min="10" max="16384" width="9" style="34"/>
  </cols>
  <sheetData>
    <row r="1" s="32" customFormat="1" ht="42" customHeight="1" spans="1:9">
      <c r="A1" s="35" t="s">
        <v>88</v>
      </c>
      <c r="B1" s="35"/>
      <c r="C1" s="35"/>
      <c r="D1" s="35"/>
      <c r="E1" s="35"/>
      <c r="F1" s="35"/>
      <c r="G1" s="35"/>
      <c r="H1" s="35"/>
      <c r="I1" s="35"/>
    </row>
    <row r="2" s="33" customFormat="1" ht="30.75" customHeight="1" spans="1:9">
      <c r="A2" s="36" t="s">
        <v>89</v>
      </c>
      <c r="B2" s="37" t="s">
        <v>90</v>
      </c>
      <c r="C2" s="37"/>
      <c r="D2" s="37"/>
      <c r="E2" s="37"/>
      <c r="F2" s="37"/>
      <c r="G2" s="37"/>
      <c r="H2" s="38" t="s">
        <v>91</v>
      </c>
      <c r="I2" s="38" t="s">
        <v>92</v>
      </c>
    </row>
    <row r="3" ht="23.25" customHeight="1" spans="1:9">
      <c r="A3" s="39">
        <v>1</v>
      </c>
      <c r="B3" s="40" t="s">
        <v>93</v>
      </c>
      <c r="C3" s="40"/>
      <c r="D3" s="40"/>
      <c r="E3" s="40"/>
      <c r="F3" s="40"/>
      <c r="G3" s="40"/>
      <c r="H3" s="39">
        <v>5</v>
      </c>
      <c r="I3" s="39">
        <v>0</v>
      </c>
    </row>
    <row r="4" ht="23.25" customHeight="1" spans="1:9">
      <c r="A4" s="39">
        <v>2</v>
      </c>
      <c r="B4" s="40" t="s">
        <v>94</v>
      </c>
      <c r="C4" s="40"/>
      <c r="D4" s="40"/>
      <c r="E4" s="40"/>
      <c r="F4" s="40"/>
      <c r="G4" s="40"/>
      <c r="H4" s="39">
        <v>10</v>
      </c>
      <c r="I4" s="39">
        <v>25</v>
      </c>
    </row>
    <row r="5" ht="23.25" customHeight="1" spans="1:9">
      <c r="A5" s="39">
        <v>3</v>
      </c>
      <c r="B5" s="40" t="s">
        <v>95</v>
      </c>
      <c r="C5" s="40"/>
      <c r="D5" s="40"/>
      <c r="E5" s="40"/>
      <c r="F5" s="40"/>
      <c r="G5" s="40"/>
      <c r="H5" s="39">
        <v>15</v>
      </c>
      <c r="I5" s="39">
        <v>125</v>
      </c>
    </row>
    <row r="6" ht="23.25" customHeight="1" spans="1:9">
      <c r="A6" s="39">
        <v>4</v>
      </c>
      <c r="B6" s="40" t="s">
        <v>96</v>
      </c>
      <c r="C6" s="40"/>
      <c r="D6" s="40"/>
      <c r="E6" s="40"/>
      <c r="F6" s="40"/>
      <c r="G6" s="40"/>
      <c r="H6" s="39">
        <v>20</v>
      </c>
      <c r="I6" s="39">
        <v>375</v>
      </c>
    </row>
    <row r="7" ht="23.25" customHeight="1" spans="1:9">
      <c r="A7" s="39">
        <v>5</v>
      </c>
      <c r="B7" s="40" t="s">
        <v>97</v>
      </c>
      <c r="C7" s="40"/>
      <c r="D7" s="40"/>
      <c r="E7" s="40"/>
      <c r="F7" s="40"/>
      <c r="G7" s="40"/>
      <c r="H7" s="39">
        <v>25</v>
      </c>
      <c r="I7" s="39">
        <v>1375</v>
      </c>
    </row>
    <row r="8" ht="23.25" customHeight="1" spans="1:9">
      <c r="A8" s="39">
        <v>6</v>
      </c>
      <c r="B8" s="40" t="s">
        <v>98</v>
      </c>
      <c r="C8" s="40"/>
      <c r="D8" s="40"/>
      <c r="E8" s="40"/>
      <c r="F8" s="40"/>
      <c r="G8" s="40"/>
      <c r="H8" s="39">
        <v>30</v>
      </c>
      <c r="I8" s="39">
        <v>3375</v>
      </c>
    </row>
    <row r="9" ht="23.25" customHeight="1" spans="1:9">
      <c r="A9" s="39">
        <v>7</v>
      </c>
      <c r="B9" s="40" t="s">
        <v>99</v>
      </c>
      <c r="C9" s="40"/>
      <c r="D9" s="40"/>
      <c r="E9" s="40"/>
      <c r="F9" s="40"/>
      <c r="G9" s="40"/>
      <c r="H9" s="39">
        <v>35</v>
      </c>
      <c r="I9" s="39">
        <v>6375</v>
      </c>
    </row>
    <row r="10" ht="23.25" customHeight="1" spans="1:9">
      <c r="A10" s="39">
        <v>8</v>
      </c>
      <c r="B10" s="40" t="s">
        <v>100</v>
      </c>
      <c r="C10" s="40"/>
      <c r="D10" s="40"/>
      <c r="E10" s="40"/>
      <c r="F10" s="40"/>
      <c r="G10" s="40"/>
      <c r="H10" s="39">
        <v>40</v>
      </c>
      <c r="I10" s="39">
        <v>10375</v>
      </c>
    </row>
    <row r="11" ht="23.25" customHeight="1" spans="1:9">
      <c r="A11" s="39">
        <v>9</v>
      </c>
      <c r="B11" s="40" t="s">
        <v>101</v>
      </c>
      <c r="C11" s="40"/>
      <c r="D11" s="40"/>
      <c r="E11" s="40"/>
      <c r="F11" s="40"/>
      <c r="G11" s="40"/>
      <c r="H11" s="39">
        <v>45</v>
      </c>
      <c r="I11" s="39">
        <v>15375</v>
      </c>
    </row>
    <row r="12" ht="23.25" customHeight="1"/>
    <row r="13" ht="23.25" customHeight="1"/>
    <row r="14" ht="23.25" customHeight="1"/>
    <row r="15" ht="23.25" customHeight="1"/>
  </sheetData>
  <mergeCells count="13">
    <mergeCell ref="A1:I1"/>
    <mergeCell ref="B2:G2"/>
    <mergeCell ref="B3:G3"/>
    <mergeCell ref="B4:G4"/>
    <mergeCell ref="B5:G5"/>
    <mergeCell ref="B6:G6"/>
    <mergeCell ref="B7:G7"/>
    <mergeCell ref="B8:G8"/>
    <mergeCell ref="B9:G9"/>
    <mergeCell ref="B10:G10"/>
    <mergeCell ref="B11:G11"/>
    <mergeCell ref="A13:I13"/>
    <mergeCell ref="A14:I14"/>
  </mergeCells>
  <printOptions horizontalCentered="1" verticalCentered="1"/>
  <pageMargins left="0.75" right="0.75" top="0.979166666666667" bottom="0.979166666666667" header="0.509027777777778" footer="0.509027777777778"/>
  <pageSetup paperSize="9" orientation="landscape" horizontalDpi="180" verticalDpi="180"/>
  <headerFooter alignWithMargins="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5"/>
  <sheetViews>
    <sheetView showGridLines="0" workbookViewId="0">
      <selection activeCell="X13" sqref="X13"/>
    </sheetView>
  </sheetViews>
  <sheetFormatPr defaultColWidth="9" defaultRowHeight="21.75" customHeight="1"/>
  <cols>
    <col min="1" max="4" width="6.625" style="5" customWidth="1"/>
    <col min="5" max="11" width="6.625" style="6" customWidth="1"/>
    <col min="12" max="12" width="6.625" style="7" customWidth="1"/>
    <col min="13" max="15" width="6.625" style="6" customWidth="1"/>
    <col min="16" max="16" width="6.625" style="8" customWidth="1"/>
    <col min="17" max="17" width="6.625" style="5" customWidth="1"/>
    <col min="18" max="18" width="6.625" style="9" customWidth="1"/>
    <col min="19" max="19" width="6.625" style="5" customWidth="1"/>
    <col min="20" max="256" width="9" style="10"/>
  </cols>
  <sheetData>
    <row r="1" s="1" customFormat="1" ht="32" customHeight="1" spans="1:19">
      <c r="A1" s="11" t="s">
        <v>102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</row>
    <row r="2" s="2" customFormat="1" ht="43.5" customHeight="1" spans="1:19">
      <c r="A2" s="12" t="s">
        <v>103</v>
      </c>
      <c r="B2" s="12" t="s">
        <v>104</v>
      </c>
      <c r="C2" s="12" t="s">
        <v>50</v>
      </c>
      <c r="D2" s="12" t="s">
        <v>105</v>
      </c>
      <c r="E2" s="13" t="s">
        <v>8</v>
      </c>
      <c r="F2" s="13" t="s">
        <v>9</v>
      </c>
      <c r="G2" s="14" t="s">
        <v>106</v>
      </c>
      <c r="H2" s="14" t="s">
        <v>14</v>
      </c>
      <c r="I2" s="14" t="s">
        <v>107</v>
      </c>
      <c r="J2" s="14" t="s">
        <v>108</v>
      </c>
      <c r="K2" s="14" t="s">
        <v>109</v>
      </c>
      <c r="L2" s="23" t="s">
        <v>10</v>
      </c>
      <c r="M2" s="13" t="s">
        <v>110</v>
      </c>
      <c r="N2" s="14" t="s">
        <v>20</v>
      </c>
      <c r="O2" s="14" t="s">
        <v>21</v>
      </c>
      <c r="P2" s="24" t="s">
        <v>22</v>
      </c>
      <c r="Q2" s="26" t="s">
        <v>23</v>
      </c>
      <c r="R2" s="27" t="s">
        <v>24</v>
      </c>
      <c r="S2" s="28" t="s">
        <v>111</v>
      </c>
    </row>
    <row r="3" s="3" customFormat="1" ht="17" customHeight="1" spans="1:19">
      <c r="A3" s="15"/>
      <c r="B3" s="16"/>
      <c r="C3" s="17"/>
      <c r="D3" s="18"/>
      <c r="E3" s="19"/>
      <c r="F3" s="19"/>
      <c r="G3" s="19"/>
      <c r="H3" s="19"/>
      <c r="I3" s="19"/>
      <c r="J3" s="19"/>
      <c r="K3" s="19"/>
      <c r="L3" s="25"/>
      <c r="M3" s="18"/>
      <c r="N3" s="19"/>
      <c r="O3" s="19"/>
      <c r="P3" s="19"/>
      <c r="Q3" s="29"/>
      <c r="R3" s="30"/>
      <c r="S3" s="31"/>
    </row>
    <row r="4" s="3" customFormat="1" ht="17" customHeight="1" spans="1:19">
      <c r="A4" s="15"/>
      <c r="B4" s="16"/>
      <c r="C4" s="17"/>
      <c r="D4" s="18"/>
      <c r="E4" s="19"/>
      <c r="F4" s="19"/>
      <c r="G4" s="19"/>
      <c r="H4" s="19"/>
      <c r="I4" s="19"/>
      <c r="J4" s="19"/>
      <c r="K4" s="19"/>
      <c r="L4" s="25"/>
      <c r="M4" s="18"/>
      <c r="N4" s="19"/>
      <c r="O4" s="19"/>
      <c r="P4" s="19"/>
      <c r="Q4" s="29"/>
      <c r="R4" s="30"/>
      <c r="S4" s="31"/>
    </row>
    <row r="5" s="3" customFormat="1" ht="17" customHeight="1" spans="1:19">
      <c r="A5" s="15"/>
      <c r="B5" s="16"/>
      <c r="C5" s="17"/>
      <c r="D5" s="18"/>
      <c r="E5" s="19"/>
      <c r="F5" s="19"/>
      <c r="G5" s="19"/>
      <c r="H5" s="19"/>
      <c r="I5" s="19"/>
      <c r="J5" s="19"/>
      <c r="K5" s="19"/>
      <c r="L5" s="25"/>
      <c r="M5" s="18"/>
      <c r="N5" s="19"/>
      <c r="O5" s="19"/>
      <c r="P5" s="19"/>
      <c r="Q5" s="29"/>
      <c r="R5" s="30"/>
      <c r="S5" s="31"/>
    </row>
    <row r="6" s="3" customFormat="1" ht="17" customHeight="1" spans="1:19">
      <c r="A6" s="15"/>
      <c r="B6" s="16"/>
      <c r="C6" s="17"/>
      <c r="D6" s="18"/>
      <c r="E6" s="19"/>
      <c r="F6" s="19"/>
      <c r="G6" s="19"/>
      <c r="H6" s="19"/>
      <c r="I6" s="19"/>
      <c r="J6" s="19"/>
      <c r="K6" s="19"/>
      <c r="L6" s="25"/>
      <c r="M6" s="18"/>
      <c r="N6" s="19"/>
      <c r="O6" s="19"/>
      <c r="P6" s="19"/>
      <c r="Q6" s="29"/>
      <c r="R6" s="30"/>
      <c r="S6" s="31"/>
    </row>
    <row r="7" s="3" customFormat="1" ht="17" customHeight="1" spans="1:19">
      <c r="A7" s="15"/>
      <c r="B7" s="16"/>
      <c r="C7" s="17"/>
      <c r="D7" s="18"/>
      <c r="E7" s="19"/>
      <c r="F7" s="19"/>
      <c r="G7" s="19"/>
      <c r="H7" s="19"/>
      <c r="I7" s="19"/>
      <c r="J7" s="19"/>
      <c r="K7" s="19"/>
      <c r="L7" s="25"/>
      <c r="M7" s="18"/>
      <c r="N7" s="19"/>
      <c r="O7" s="19"/>
      <c r="P7" s="19"/>
      <c r="Q7" s="29"/>
      <c r="R7" s="30"/>
      <c r="S7" s="31"/>
    </row>
    <row r="8" s="3" customFormat="1" ht="17" customHeight="1" spans="1:19">
      <c r="A8" s="15"/>
      <c r="B8" s="16"/>
      <c r="C8" s="17"/>
      <c r="D8" s="18"/>
      <c r="E8" s="19"/>
      <c r="F8" s="19"/>
      <c r="G8" s="19"/>
      <c r="H8" s="19"/>
      <c r="I8" s="19"/>
      <c r="J8" s="19"/>
      <c r="K8" s="19"/>
      <c r="L8" s="25"/>
      <c r="M8" s="18"/>
      <c r="N8" s="19"/>
      <c r="O8" s="19"/>
      <c r="P8" s="19"/>
      <c r="Q8" s="29"/>
      <c r="R8" s="30"/>
      <c r="S8" s="31"/>
    </row>
    <row r="9" s="3" customFormat="1" ht="17" customHeight="1" spans="1:19">
      <c r="A9" s="15"/>
      <c r="B9" s="16"/>
      <c r="C9" s="17"/>
      <c r="D9" s="18"/>
      <c r="E9" s="19"/>
      <c r="F9" s="19"/>
      <c r="G9" s="19"/>
      <c r="H9" s="19"/>
      <c r="I9" s="19"/>
      <c r="J9" s="19"/>
      <c r="K9" s="19"/>
      <c r="L9" s="25"/>
      <c r="M9" s="18"/>
      <c r="N9" s="19"/>
      <c r="O9" s="19"/>
      <c r="P9" s="19"/>
      <c r="Q9" s="29"/>
      <c r="R9" s="30"/>
      <c r="S9" s="31"/>
    </row>
    <row r="10" s="3" customFormat="1" ht="17" customHeight="1" spans="1:19">
      <c r="A10" s="15"/>
      <c r="B10" s="16"/>
      <c r="C10" s="17"/>
      <c r="D10" s="18"/>
      <c r="E10" s="19"/>
      <c r="F10" s="19"/>
      <c r="G10" s="19"/>
      <c r="H10" s="19"/>
      <c r="I10" s="19"/>
      <c r="J10" s="19"/>
      <c r="K10" s="19"/>
      <c r="L10" s="25"/>
      <c r="M10" s="18"/>
      <c r="N10" s="19"/>
      <c r="O10" s="19"/>
      <c r="P10" s="19"/>
      <c r="Q10" s="29"/>
      <c r="R10" s="30"/>
      <c r="S10" s="31"/>
    </row>
    <row r="11" s="3" customFormat="1" ht="17" customHeight="1" spans="1:19">
      <c r="A11" s="15"/>
      <c r="B11" s="16"/>
      <c r="C11" s="17"/>
      <c r="D11" s="18"/>
      <c r="E11" s="19"/>
      <c r="F11" s="19"/>
      <c r="G11" s="19"/>
      <c r="H11" s="19"/>
      <c r="I11" s="19"/>
      <c r="J11" s="19"/>
      <c r="K11" s="19"/>
      <c r="L11" s="25"/>
      <c r="M11" s="18"/>
      <c r="N11" s="19"/>
      <c r="O11" s="19"/>
      <c r="P11" s="19"/>
      <c r="Q11" s="29"/>
      <c r="R11" s="30"/>
      <c r="S11" s="31"/>
    </row>
    <row r="12" s="3" customFormat="1" ht="17" customHeight="1" spans="1:19">
      <c r="A12" s="15"/>
      <c r="B12" s="16"/>
      <c r="C12" s="17"/>
      <c r="D12" s="18"/>
      <c r="E12" s="19"/>
      <c r="F12" s="19"/>
      <c r="G12" s="19"/>
      <c r="H12" s="19"/>
      <c r="I12" s="19"/>
      <c r="J12" s="19"/>
      <c r="K12" s="19"/>
      <c r="L12" s="25"/>
      <c r="M12" s="18"/>
      <c r="N12" s="19"/>
      <c r="O12" s="19"/>
      <c r="P12" s="19"/>
      <c r="Q12" s="29"/>
      <c r="R12" s="30"/>
      <c r="S12" s="31"/>
    </row>
    <row r="13" s="3" customFormat="1" ht="17" customHeight="1" spans="1:19">
      <c r="A13" s="15"/>
      <c r="B13" s="16"/>
      <c r="C13" s="17"/>
      <c r="D13" s="18"/>
      <c r="E13" s="19"/>
      <c r="F13" s="19"/>
      <c r="G13" s="19"/>
      <c r="H13" s="19"/>
      <c r="I13" s="19"/>
      <c r="J13" s="19"/>
      <c r="K13" s="19"/>
      <c r="L13" s="25"/>
      <c r="M13" s="18"/>
      <c r="N13" s="19"/>
      <c r="O13" s="19"/>
      <c r="P13" s="19"/>
      <c r="Q13" s="29"/>
      <c r="R13" s="30"/>
      <c r="S13" s="31"/>
    </row>
    <row r="14" s="3" customFormat="1" ht="17" customHeight="1" spans="1:19">
      <c r="A14" s="15"/>
      <c r="B14" s="16"/>
      <c r="C14" s="17"/>
      <c r="D14" s="18"/>
      <c r="E14" s="19"/>
      <c r="F14" s="19"/>
      <c r="G14" s="19"/>
      <c r="H14" s="19"/>
      <c r="I14" s="19"/>
      <c r="J14" s="19"/>
      <c r="K14" s="19"/>
      <c r="L14" s="25"/>
      <c r="M14" s="18"/>
      <c r="N14" s="19"/>
      <c r="O14" s="19"/>
      <c r="P14" s="19"/>
      <c r="Q14" s="29"/>
      <c r="R14" s="30"/>
      <c r="S14" s="31"/>
    </row>
    <row r="15" s="3" customFormat="1" ht="17" customHeight="1" spans="1:19">
      <c r="A15" s="15"/>
      <c r="B15" s="16"/>
      <c r="C15" s="17"/>
      <c r="D15" s="18"/>
      <c r="E15" s="19"/>
      <c r="F15" s="19"/>
      <c r="G15" s="19"/>
      <c r="H15" s="19"/>
      <c r="I15" s="19"/>
      <c r="J15" s="19"/>
      <c r="K15" s="19"/>
      <c r="L15" s="25"/>
      <c r="M15" s="18"/>
      <c r="N15" s="19"/>
      <c r="O15" s="19"/>
      <c r="P15" s="19"/>
      <c r="Q15" s="29"/>
      <c r="R15" s="30"/>
      <c r="S15" s="31"/>
    </row>
    <row r="16" s="3" customFormat="1" ht="17" customHeight="1" spans="1:19">
      <c r="A16" s="15"/>
      <c r="B16" s="16"/>
      <c r="C16" s="17"/>
      <c r="D16" s="18"/>
      <c r="E16" s="19"/>
      <c r="F16" s="19"/>
      <c r="G16" s="19"/>
      <c r="H16" s="19"/>
      <c r="I16" s="19"/>
      <c r="J16" s="19"/>
      <c r="K16" s="19"/>
      <c r="L16" s="25"/>
      <c r="M16" s="18"/>
      <c r="N16" s="19"/>
      <c r="O16" s="19"/>
      <c r="P16" s="19"/>
      <c r="Q16" s="29"/>
      <c r="R16" s="30"/>
      <c r="S16" s="31"/>
    </row>
    <row r="17" s="3" customFormat="1" ht="17" customHeight="1" spans="1:19">
      <c r="A17" s="15"/>
      <c r="B17" s="16"/>
      <c r="C17" s="17"/>
      <c r="D17" s="18"/>
      <c r="E17" s="19"/>
      <c r="F17" s="19"/>
      <c r="G17" s="19"/>
      <c r="H17" s="19"/>
      <c r="I17" s="19"/>
      <c r="J17" s="19"/>
      <c r="K17" s="19"/>
      <c r="L17" s="25"/>
      <c r="M17" s="18"/>
      <c r="N17" s="19"/>
      <c r="O17" s="19"/>
      <c r="P17" s="19"/>
      <c r="Q17" s="29"/>
      <c r="R17" s="30"/>
      <c r="S17" s="31"/>
    </row>
    <row r="18" s="3" customFormat="1" ht="17" customHeight="1" spans="1:19">
      <c r="A18" s="15"/>
      <c r="B18" s="16"/>
      <c r="C18" s="17"/>
      <c r="D18" s="18"/>
      <c r="E18" s="19"/>
      <c r="F18" s="19"/>
      <c r="G18" s="19"/>
      <c r="H18" s="19"/>
      <c r="I18" s="19"/>
      <c r="J18" s="19"/>
      <c r="K18" s="19"/>
      <c r="L18" s="25"/>
      <c r="M18" s="18"/>
      <c r="N18" s="19"/>
      <c r="O18" s="19"/>
      <c r="P18" s="19"/>
      <c r="Q18" s="29"/>
      <c r="R18" s="30"/>
      <c r="S18" s="31"/>
    </row>
    <row r="19" s="3" customFormat="1" ht="17" customHeight="1" spans="1:19">
      <c r="A19" s="15"/>
      <c r="B19" s="16"/>
      <c r="C19" s="17"/>
      <c r="D19" s="18"/>
      <c r="E19" s="19"/>
      <c r="F19" s="19"/>
      <c r="G19" s="19"/>
      <c r="H19" s="19"/>
      <c r="I19" s="19"/>
      <c r="J19" s="19"/>
      <c r="K19" s="19"/>
      <c r="L19" s="25"/>
      <c r="M19" s="18"/>
      <c r="N19" s="19"/>
      <c r="O19" s="19"/>
      <c r="P19" s="19"/>
      <c r="Q19" s="29"/>
      <c r="R19" s="30"/>
      <c r="S19" s="31"/>
    </row>
    <row r="20" s="3" customFormat="1" ht="17" customHeight="1" spans="1:19">
      <c r="A20" s="15"/>
      <c r="B20" s="16"/>
      <c r="C20" s="17"/>
      <c r="D20" s="18"/>
      <c r="E20" s="19"/>
      <c r="F20" s="19"/>
      <c r="G20" s="19"/>
      <c r="H20" s="19"/>
      <c r="I20" s="19"/>
      <c r="J20" s="19"/>
      <c r="K20" s="19"/>
      <c r="L20" s="25"/>
      <c r="M20" s="18"/>
      <c r="N20" s="19"/>
      <c r="O20" s="19"/>
      <c r="P20" s="19"/>
      <c r="Q20" s="29"/>
      <c r="R20" s="30"/>
      <c r="S20" s="31"/>
    </row>
    <row r="21" s="3" customFormat="1" ht="17" customHeight="1" spans="1:19">
      <c r="A21" s="15"/>
      <c r="B21" s="16"/>
      <c r="C21" s="17"/>
      <c r="D21" s="18"/>
      <c r="E21" s="19"/>
      <c r="F21" s="19"/>
      <c r="G21" s="19"/>
      <c r="H21" s="19"/>
      <c r="I21" s="19"/>
      <c r="J21" s="19"/>
      <c r="K21" s="19"/>
      <c r="L21" s="25"/>
      <c r="M21" s="18"/>
      <c r="N21" s="19"/>
      <c r="O21" s="19"/>
      <c r="P21" s="19"/>
      <c r="Q21" s="29"/>
      <c r="R21" s="30"/>
      <c r="S21" s="31"/>
    </row>
    <row r="22" s="4" customFormat="1" ht="17" customHeight="1" spans="1:19">
      <c r="A22" s="20" t="s">
        <v>52</v>
      </c>
      <c r="B22" s="20"/>
      <c r="C22" s="17"/>
      <c r="D22" s="18">
        <f>COUNT(D3:D21)</f>
        <v>0</v>
      </c>
      <c r="E22" s="18">
        <f t="shared" ref="E22:R22" si="0">SUM(E3:E21)</f>
        <v>0</v>
      </c>
      <c r="F22" s="18">
        <f t="shared" si="0"/>
        <v>0</v>
      </c>
      <c r="G22" s="18">
        <f t="shared" si="0"/>
        <v>0</v>
      </c>
      <c r="H22" s="18">
        <f t="shared" si="0"/>
        <v>0</v>
      </c>
      <c r="I22" s="18">
        <f t="shared" si="0"/>
        <v>0</v>
      </c>
      <c r="J22" s="18">
        <f t="shared" si="0"/>
        <v>0</v>
      </c>
      <c r="K22" s="18">
        <f t="shared" si="0"/>
        <v>0</v>
      </c>
      <c r="L22" s="18">
        <f t="shared" si="0"/>
        <v>0</v>
      </c>
      <c r="M22" s="18">
        <f t="shared" si="0"/>
        <v>0</v>
      </c>
      <c r="N22" s="18">
        <f t="shared" si="0"/>
        <v>0</v>
      </c>
      <c r="O22" s="18">
        <f t="shared" si="0"/>
        <v>0</v>
      </c>
      <c r="P22" s="18">
        <f t="shared" si="0"/>
        <v>0</v>
      </c>
      <c r="Q22" s="29">
        <f t="shared" si="0"/>
        <v>0</v>
      </c>
      <c r="R22" s="30">
        <f t="shared" si="0"/>
        <v>0</v>
      </c>
      <c r="S22" s="31"/>
    </row>
    <row r="25" customHeight="1" spans="2:19">
      <c r="B25" s="21" t="s">
        <v>25</v>
      </c>
      <c r="C25" s="21"/>
      <c r="D25" s="21"/>
      <c r="E25" s="21"/>
      <c r="F25" s="22">
        <f>R22</f>
        <v>0</v>
      </c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</row>
  </sheetData>
  <mergeCells count="4">
    <mergeCell ref="A1:S1"/>
    <mergeCell ref="A22:B22"/>
    <mergeCell ref="B25:E25"/>
    <mergeCell ref="F25:S25"/>
  </mergeCells>
  <printOptions horizontalCentered="1"/>
  <pageMargins left="0" right="0" top="1.56875" bottom="0" header="0.509027777777778" footer="0.509027777777778"/>
  <pageSetup paperSize="9" orientation="landscape" horizontalDpi="600" verticalDpi="60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25"/>
  <sheetViews>
    <sheetView showGridLines="0" zoomScale="90" zoomScaleNormal="90" workbookViewId="0">
      <pane xSplit="1" ySplit="3" topLeftCell="B4" activePane="bottomRight" state="frozen"/>
      <selection/>
      <selection pane="topRight"/>
      <selection pane="bottomLeft"/>
      <selection pane="bottomRight" activeCell="S26" sqref="S26"/>
    </sheetView>
  </sheetViews>
  <sheetFormatPr defaultColWidth="9" defaultRowHeight="15.75"/>
  <cols>
    <col min="1" max="1" width="12.625" style="205" customWidth="1"/>
    <col min="2" max="2" width="4.75" style="205" customWidth="1"/>
    <col min="3" max="4" width="9.875" style="206" customWidth="1"/>
    <col min="5" max="5" width="6.125" style="206" customWidth="1"/>
    <col min="6" max="6" width="8.125" style="206" customWidth="1"/>
    <col min="7" max="7" width="9.625" style="207" customWidth="1"/>
    <col min="8" max="9" width="6.125" style="206" customWidth="1"/>
    <col min="10" max="11" width="7.625" style="206" customWidth="1"/>
    <col min="12" max="12" width="8.125" style="206" customWidth="1"/>
    <col min="13" max="13" width="9.625" style="207" customWidth="1"/>
    <col min="14" max="14" width="8.125" style="208" customWidth="1"/>
    <col min="15" max="17" width="6.125" style="206" customWidth="1"/>
    <col min="18" max="18" width="8.125" style="209" customWidth="1"/>
    <col min="19" max="19" width="9.125" style="208" customWidth="1"/>
    <col min="20" max="40" width="9" style="205"/>
    <col min="41" max="16384" width="9" style="210"/>
  </cols>
  <sheetData>
    <row r="1" ht="30" customHeight="1" spans="1:40">
      <c r="A1" s="211" t="s">
        <v>2</v>
      </c>
      <c r="B1" s="211"/>
      <c r="C1" s="211"/>
      <c r="D1" s="211"/>
      <c r="E1" s="211"/>
      <c r="F1" s="211"/>
      <c r="G1" s="211"/>
      <c r="H1" s="211"/>
      <c r="I1" s="211"/>
      <c r="J1" s="211"/>
      <c r="K1" s="211"/>
      <c r="L1" s="211"/>
      <c r="M1" s="211"/>
      <c r="N1" s="211"/>
      <c r="O1" s="211"/>
      <c r="P1" s="211"/>
      <c r="Q1" s="211"/>
      <c r="R1" s="211"/>
      <c r="S1" s="211"/>
      <c r="T1" s="210"/>
      <c r="U1" s="210"/>
      <c r="V1" s="210"/>
      <c r="W1" s="210"/>
      <c r="X1" s="210"/>
      <c r="Y1" s="210"/>
      <c r="Z1" s="210"/>
      <c r="AA1" s="210"/>
      <c r="AB1" s="210"/>
      <c r="AC1" s="210"/>
      <c r="AD1" s="210"/>
      <c r="AE1" s="210"/>
      <c r="AF1" s="210"/>
      <c r="AG1" s="210"/>
      <c r="AH1" s="210"/>
      <c r="AI1" s="210"/>
      <c r="AJ1" s="210"/>
      <c r="AK1" s="210"/>
      <c r="AL1" s="210"/>
      <c r="AM1" s="210"/>
      <c r="AN1" s="210"/>
    </row>
    <row r="2" s="204" customFormat="1" ht="15" customHeight="1" spans="1:19">
      <c r="A2" s="212"/>
      <c r="B2" s="212"/>
      <c r="C2" s="212"/>
      <c r="D2" s="212"/>
      <c r="E2" s="212"/>
      <c r="F2" s="212"/>
      <c r="G2" s="212"/>
      <c r="H2" s="212"/>
      <c r="I2" s="225" t="s">
        <v>3</v>
      </c>
      <c r="J2" s="225"/>
      <c r="K2" s="225"/>
      <c r="L2" s="225"/>
      <c r="M2" s="226" t="s">
        <v>4</v>
      </c>
      <c r="N2" s="226"/>
      <c r="O2" s="226"/>
      <c r="P2" s="227" t="s">
        <v>5</v>
      </c>
      <c r="Q2" s="227"/>
      <c r="R2" s="227"/>
      <c r="S2" s="227"/>
    </row>
    <row r="3" ht="36" customHeight="1" spans="1:19">
      <c r="A3" s="213" t="s">
        <v>6</v>
      </c>
      <c r="B3" s="214" t="s">
        <v>7</v>
      </c>
      <c r="C3" s="214" t="s">
        <v>8</v>
      </c>
      <c r="D3" s="214" t="s">
        <v>9</v>
      </c>
      <c r="E3" s="214" t="s">
        <v>10</v>
      </c>
      <c r="F3" s="214" t="s">
        <v>11</v>
      </c>
      <c r="G3" s="214" t="s">
        <v>12</v>
      </c>
      <c r="H3" s="214" t="s">
        <v>13</v>
      </c>
      <c r="I3" s="214" t="s">
        <v>14</v>
      </c>
      <c r="J3" s="214" t="s">
        <v>15</v>
      </c>
      <c r="K3" s="214" t="s">
        <v>16</v>
      </c>
      <c r="L3" s="214" t="s">
        <v>17</v>
      </c>
      <c r="M3" s="214" t="s">
        <v>18</v>
      </c>
      <c r="N3" s="214" t="s">
        <v>19</v>
      </c>
      <c r="O3" s="214" t="s">
        <v>20</v>
      </c>
      <c r="P3" s="214" t="s">
        <v>21</v>
      </c>
      <c r="Q3" s="214" t="s">
        <v>22</v>
      </c>
      <c r="R3" s="214" t="s">
        <v>23</v>
      </c>
      <c r="S3" s="228" t="s">
        <v>24</v>
      </c>
    </row>
    <row r="4" ht="18.75" customHeight="1" spans="1:19">
      <c r="A4" s="215"/>
      <c r="B4" s="216"/>
      <c r="C4" s="217"/>
      <c r="D4" s="217"/>
      <c r="E4" s="217"/>
      <c r="F4" s="217"/>
      <c r="G4" s="218"/>
      <c r="H4" s="217"/>
      <c r="I4" s="217"/>
      <c r="J4" s="217"/>
      <c r="K4" s="217"/>
      <c r="L4" s="217"/>
      <c r="M4" s="218"/>
      <c r="N4" s="217"/>
      <c r="O4" s="217"/>
      <c r="P4" s="217"/>
      <c r="Q4" s="217"/>
      <c r="R4" s="217"/>
      <c r="S4" s="217"/>
    </row>
    <row r="5" ht="20" customHeight="1" spans="1:19">
      <c r="A5" s="215"/>
      <c r="B5" s="216"/>
      <c r="C5" s="217"/>
      <c r="D5" s="217"/>
      <c r="E5" s="217"/>
      <c r="F5" s="217"/>
      <c r="G5" s="218"/>
      <c r="H5" s="217"/>
      <c r="I5" s="217"/>
      <c r="J5" s="217"/>
      <c r="K5" s="217"/>
      <c r="L5" s="217"/>
      <c r="M5" s="218"/>
      <c r="N5" s="217"/>
      <c r="O5" s="217"/>
      <c r="P5" s="217"/>
      <c r="Q5" s="217"/>
      <c r="R5" s="217"/>
      <c r="S5" s="217"/>
    </row>
    <row r="6" ht="20" customHeight="1" spans="1:19">
      <c r="A6" s="215"/>
      <c r="B6" s="216"/>
      <c r="C6" s="217"/>
      <c r="D6" s="217"/>
      <c r="E6" s="217"/>
      <c r="F6" s="217"/>
      <c r="G6" s="218"/>
      <c r="H6" s="217"/>
      <c r="I6" s="217"/>
      <c r="J6" s="217"/>
      <c r="K6" s="217"/>
      <c r="L6" s="217"/>
      <c r="M6" s="218"/>
      <c r="N6" s="217"/>
      <c r="O6" s="217"/>
      <c r="P6" s="217"/>
      <c r="Q6" s="217"/>
      <c r="R6" s="217"/>
      <c r="S6" s="217"/>
    </row>
    <row r="7" ht="20" customHeight="1" spans="1:19">
      <c r="A7" s="215"/>
      <c r="B7" s="216"/>
      <c r="C7" s="217"/>
      <c r="D7" s="217"/>
      <c r="E7" s="217"/>
      <c r="F7" s="217"/>
      <c r="G7" s="218"/>
      <c r="H7" s="217"/>
      <c r="I7" s="217"/>
      <c r="J7" s="217"/>
      <c r="K7" s="217"/>
      <c r="L7" s="217"/>
      <c r="M7" s="218"/>
      <c r="N7" s="217"/>
      <c r="O7" s="217"/>
      <c r="P7" s="217"/>
      <c r="Q7" s="217"/>
      <c r="R7" s="217"/>
      <c r="S7" s="217"/>
    </row>
    <row r="8" ht="20" customHeight="1" spans="1:19">
      <c r="A8" s="215"/>
      <c r="B8" s="216"/>
      <c r="C8" s="217"/>
      <c r="D8" s="217"/>
      <c r="E8" s="217"/>
      <c r="F8" s="217"/>
      <c r="G8" s="218"/>
      <c r="H8" s="217"/>
      <c r="I8" s="217"/>
      <c r="J8" s="217"/>
      <c r="K8" s="217"/>
      <c r="L8" s="217"/>
      <c r="M8" s="218"/>
      <c r="N8" s="217"/>
      <c r="O8" s="217"/>
      <c r="P8" s="217"/>
      <c r="Q8" s="217"/>
      <c r="R8" s="217"/>
      <c r="S8" s="217"/>
    </row>
    <row r="9" ht="20" customHeight="1" spans="1:19">
      <c r="A9" s="215"/>
      <c r="B9" s="216"/>
      <c r="C9" s="217"/>
      <c r="D9" s="217"/>
      <c r="E9" s="217"/>
      <c r="F9" s="217"/>
      <c r="G9" s="218"/>
      <c r="H9" s="217"/>
      <c r="I9" s="217"/>
      <c r="J9" s="217"/>
      <c r="K9" s="217"/>
      <c r="L9" s="217"/>
      <c r="M9" s="218"/>
      <c r="N9" s="217"/>
      <c r="O9" s="217"/>
      <c r="P9" s="217"/>
      <c r="Q9" s="217"/>
      <c r="R9" s="217"/>
      <c r="S9" s="217"/>
    </row>
    <row r="10" ht="20" customHeight="1" spans="1:19">
      <c r="A10" s="215"/>
      <c r="B10" s="216"/>
      <c r="C10" s="217"/>
      <c r="D10" s="217"/>
      <c r="E10" s="217"/>
      <c r="F10" s="217"/>
      <c r="G10" s="218"/>
      <c r="H10" s="217"/>
      <c r="I10" s="217"/>
      <c r="J10" s="217"/>
      <c r="K10" s="217"/>
      <c r="L10" s="217"/>
      <c r="M10" s="218"/>
      <c r="N10" s="217"/>
      <c r="O10" s="217"/>
      <c r="P10" s="217"/>
      <c r="Q10" s="217"/>
      <c r="R10" s="217"/>
      <c r="S10" s="217"/>
    </row>
    <row r="11" ht="20" customHeight="1" spans="1:19">
      <c r="A11" s="215"/>
      <c r="B11" s="216"/>
      <c r="C11" s="217"/>
      <c r="D11" s="217"/>
      <c r="E11" s="217"/>
      <c r="F11" s="217"/>
      <c r="G11" s="218"/>
      <c r="H11" s="217"/>
      <c r="I11" s="217"/>
      <c r="J11" s="217"/>
      <c r="K11" s="217"/>
      <c r="L11" s="217"/>
      <c r="M11" s="218"/>
      <c r="N11" s="217"/>
      <c r="O11" s="217"/>
      <c r="P11" s="217"/>
      <c r="Q11" s="217"/>
      <c r="R11" s="217"/>
      <c r="S11" s="217"/>
    </row>
    <row r="12" ht="20" customHeight="1" spans="1:19">
      <c r="A12" s="215"/>
      <c r="B12" s="216"/>
      <c r="C12" s="217"/>
      <c r="D12" s="217"/>
      <c r="E12" s="217"/>
      <c r="F12" s="217"/>
      <c r="G12" s="218"/>
      <c r="H12" s="217"/>
      <c r="I12" s="217"/>
      <c r="J12" s="217"/>
      <c r="K12" s="217"/>
      <c r="L12" s="217"/>
      <c r="M12" s="218"/>
      <c r="N12" s="217"/>
      <c r="O12" s="217"/>
      <c r="P12" s="217"/>
      <c r="Q12" s="217"/>
      <c r="R12" s="217"/>
      <c r="S12" s="217"/>
    </row>
    <row r="13" ht="20" customHeight="1" spans="1:19">
      <c r="A13" s="215"/>
      <c r="B13" s="216"/>
      <c r="C13" s="217"/>
      <c r="D13" s="217"/>
      <c r="E13" s="217"/>
      <c r="F13" s="217"/>
      <c r="G13" s="218"/>
      <c r="H13" s="217"/>
      <c r="I13" s="217"/>
      <c r="J13" s="217"/>
      <c r="K13" s="217"/>
      <c r="L13" s="217"/>
      <c r="M13" s="218"/>
      <c r="N13" s="217"/>
      <c r="O13" s="217"/>
      <c r="P13" s="217"/>
      <c r="Q13" s="217"/>
      <c r="R13" s="217"/>
      <c r="S13" s="217"/>
    </row>
    <row r="14" ht="20" customHeight="1" spans="1:19">
      <c r="A14" s="215"/>
      <c r="B14" s="216"/>
      <c r="C14" s="217"/>
      <c r="D14" s="217"/>
      <c r="E14" s="217"/>
      <c r="F14" s="217"/>
      <c r="G14" s="218"/>
      <c r="H14" s="217"/>
      <c r="I14" s="217"/>
      <c r="J14" s="217"/>
      <c r="K14" s="217"/>
      <c r="L14" s="217"/>
      <c r="M14" s="218"/>
      <c r="N14" s="217"/>
      <c r="O14" s="217"/>
      <c r="P14" s="217"/>
      <c r="Q14" s="217"/>
      <c r="R14" s="217"/>
      <c r="S14" s="217"/>
    </row>
    <row r="15" ht="20" customHeight="1" spans="1:19">
      <c r="A15" s="215"/>
      <c r="B15" s="216"/>
      <c r="C15" s="217"/>
      <c r="D15" s="217"/>
      <c r="E15" s="217"/>
      <c r="F15" s="217"/>
      <c r="G15" s="218"/>
      <c r="H15" s="217"/>
      <c r="I15" s="217"/>
      <c r="J15" s="217"/>
      <c r="K15" s="217"/>
      <c r="L15" s="217"/>
      <c r="M15" s="218"/>
      <c r="N15" s="217"/>
      <c r="O15" s="217"/>
      <c r="P15" s="217"/>
      <c r="Q15" s="217"/>
      <c r="R15" s="217"/>
      <c r="S15" s="217"/>
    </row>
    <row r="16" ht="20" customHeight="1" spans="1:19">
      <c r="A16" s="215"/>
      <c r="B16" s="216"/>
      <c r="C16" s="217"/>
      <c r="D16" s="217"/>
      <c r="E16" s="217"/>
      <c r="F16" s="217"/>
      <c r="G16" s="218"/>
      <c r="H16" s="217"/>
      <c r="I16" s="217"/>
      <c r="J16" s="217"/>
      <c r="K16" s="217"/>
      <c r="L16" s="217"/>
      <c r="M16" s="218"/>
      <c r="N16" s="217"/>
      <c r="O16" s="217"/>
      <c r="P16" s="217"/>
      <c r="Q16" s="217"/>
      <c r="R16" s="217"/>
      <c r="S16" s="217"/>
    </row>
    <row r="17" ht="20" customHeight="1" spans="1:19">
      <c r="A17" s="215"/>
      <c r="B17" s="216"/>
      <c r="C17" s="217"/>
      <c r="D17" s="217"/>
      <c r="E17" s="217"/>
      <c r="F17" s="217"/>
      <c r="G17" s="218"/>
      <c r="H17" s="217"/>
      <c r="I17" s="217"/>
      <c r="J17" s="217"/>
      <c r="K17" s="217"/>
      <c r="L17" s="217"/>
      <c r="M17" s="218"/>
      <c r="N17" s="217"/>
      <c r="O17" s="217"/>
      <c r="P17" s="217"/>
      <c r="Q17" s="217"/>
      <c r="R17" s="217"/>
      <c r="S17" s="217"/>
    </row>
    <row r="18" ht="20" customHeight="1" spans="1:19">
      <c r="A18" s="215"/>
      <c r="B18" s="216"/>
      <c r="C18" s="217"/>
      <c r="D18" s="217"/>
      <c r="E18" s="217"/>
      <c r="F18" s="217"/>
      <c r="G18" s="218"/>
      <c r="H18" s="217"/>
      <c r="I18" s="217"/>
      <c r="J18" s="217"/>
      <c r="K18" s="217"/>
      <c r="L18" s="217"/>
      <c r="M18" s="218"/>
      <c r="N18" s="217"/>
      <c r="O18" s="217"/>
      <c r="P18" s="217"/>
      <c r="Q18" s="217"/>
      <c r="R18" s="217"/>
      <c r="S18" s="217"/>
    </row>
    <row r="19" ht="20" customHeight="1" spans="1:19">
      <c r="A19" s="215"/>
      <c r="B19" s="216"/>
      <c r="C19" s="217"/>
      <c r="D19" s="217"/>
      <c r="E19" s="217"/>
      <c r="F19" s="217"/>
      <c r="G19" s="218"/>
      <c r="H19" s="217"/>
      <c r="I19" s="217"/>
      <c r="J19" s="217"/>
      <c r="K19" s="217"/>
      <c r="L19" s="217"/>
      <c r="M19" s="218"/>
      <c r="N19" s="217"/>
      <c r="O19" s="217"/>
      <c r="P19" s="217"/>
      <c r="Q19" s="217"/>
      <c r="R19" s="217"/>
      <c r="S19" s="217"/>
    </row>
    <row r="20" ht="20" customHeight="1" spans="1:19">
      <c r="A20" s="215"/>
      <c r="B20" s="216"/>
      <c r="C20" s="217"/>
      <c r="D20" s="217"/>
      <c r="E20" s="217"/>
      <c r="F20" s="217"/>
      <c r="G20" s="218"/>
      <c r="H20" s="217"/>
      <c r="I20" s="217"/>
      <c r="J20" s="217"/>
      <c r="K20" s="217"/>
      <c r="L20" s="217"/>
      <c r="M20" s="218"/>
      <c r="N20" s="217"/>
      <c r="O20" s="217"/>
      <c r="P20" s="217"/>
      <c r="Q20" s="217"/>
      <c r="R20" s="217"/>
      <c r="S20" s="217"/>
    </row>
    <row r="21" ht="20" customHeight="1" spans="1:19">
      <c r="A21" s="215"/>
      <c r="B21" s="216"/>
      <c r="C21" s="217"/>
      <c r="D21" s="217"/>
      <c r="E21" s="217"/>
      <c r="F21" s="217"/>
      <c r="G21" s="218"/>
      <c r="H21" s="217"/>
      <c r="I21" s="217"/>
      <c r="J21" s="217"/>
      <c r="K21" s="217"/>
      <c r="L21" s="217"/>
      <c r="M21" s="218"/>
      <c r="N21" s="217"/>
      <c r="O21" s="217"/>
      <c r="P21" s="217"/>
      <c r="Q21" s="217"/>
      <c r="R21" s="217"/>
      <c r="S21" s="217"/>
    </row>
    <row r="22" ht="20" customHeight="1" spans="1:19">
      <c r="A22" s="219"/>
      <c r="B22" s="216"/>
      <c r="C22" s="217"/>
      <c r="D22" s="217"/>
      <c r="E22" s="217"/>
      <c r="F22" s="217"/>
      <c r="G22" s="218"/>
      <c r="H22" s="217"/>
      <c r="I22" s="217"/>
      <c r="J22" s="217"/>
      <c r="K22" s="217"/>
      <c r="L22" s="217"/>
      <c r="M22" s="218"/>
      <c r="N22" s="217"/>
      <c r="O22" s="217"/>
      <c r="P22" s="217"/>
      <c r="Q22" s="217"/>
      <c r="R22" s="229"/>
      <c r="S22" s="217"/>
    </row>
    <row r="23" ht="14.25" customHeight="1"/>
    <row r="24" ht="12.75" customHeight="1" spans="1:13">
      <c r="A24" s="220"/>
      <c r="B24" s="220"/>
      <c r="C24" s="220"/>
      <c r="D24" s="220"/>
      <c r="E24" s="221"/>
      <c r="F24" s="221"/>
      <c r="G24" s="222"/>
      <c r="H24" s="222"/>
      <c r="I24" s="221"/>
      <c r="J24" s="221"/>
      <c r="L24" s="221"/>
      <c r="M24" s="221"/>
    </row>
    <row r="25" ht="24" customHeight="1" spans="1:19">
      <c r="A25" s="223" t="s">
        <v>25</v>
      </c>
      <c r="B25" s="223"/>
      <c r="C25" s="223"/>
      <c r="D25" s="223"/>
      <c r="E25" s="224">
        <f>S22</f>
        <v>0</v>
      </c>
      <c r="F25" s="224"/>
      <c r="G25" s="224"/>
      <c r="H25" s="224"/>
      <c r="I25" s="224"/>
      <c r="J25" s="224"/>
      <c r="K25" s="224"/>
      <c r="L25" s="224"/>
      <c r="M25" s="224"/>
      <c r="N25" s="224"/>
      <c r="O25" s="224"/>
      <c r="P25" s="224"/>
      <c r="Q25" s="224"/>
      <c r="R25" s="224"/>
      <c r="S25" s="224"/>
    </row>
  </sheetData>
  <mergeCells count="7">
    <mergeCell ref="A1:S1"/>
    <mergeCell ref="A2:H2"/>
    <mergeCell ref="I2:L2"/>
    <mergeCell ref="M2:O2"/>
    <mergeCell ref="P2:S2"/>
    <mergeCell ref="A25:D25"/>
    <mergeCell ref="E25:S25"/>
  </mergeCells>
  <printOptions horizontalCentered="1" verticalCentered="1"/>
  <pageMargins left="0" right="0" top="0" bottom="0" header="0.509027777777778" footer="0.509027777777778"/>
  <pageSetup paperSize="9" scale="85" orientation="landscape" horizontalDpi="600" verticalDpi="600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P80"/>
  <sheetViews>
    <sheetView workbookViewId="0">
      <selection activeCell="P20" sqref="P20"/>
    </sheetView>
  </sheetViews>
  <sheetFormatPr defaultColWidth="9" defaultRowHeight="16.5"/>
  <cols>
    <col min="1" max="1" width="3.875" style="169" customWidth="1"/>
    <col min="2" max="2" width="2.75" style="171" customWidth="1"/>
    <col min="3" max="3" width="12.875" style="172" customWidth="1"/>
    <col min="4" max="4" width="12.25" style="171" customWidth="1"/>
    <col min="5" max="5" width="3.375" style="171" customWidth="1"/>
    <col min="6" max="6" width="14.625" style="172" customWidth="1"/>
    <col min="7" max="7" width="12.25" style="171" customWidth="1"/>
    <col min="8" max="8" width="3.375" style="171" customWidth="1"/>
    <col min="9" max="9" width="16.75" style="172" customWidth="1"/>
    <col min="10" max="10" width="12.25" style="171" customWidth="1"/>
    <col min="11" max="11" width="4.25" style="171" customWidth="1"/>
    <col min="12" max="42" width="9" style="169"/>
    <col min="43" max="16384" width="9" style="171"/>
  </cols>
  <sheetData>
    <row r="1" s="169" customFormat="1" spans="3:9">
      <c r="C1" s="173"/>
      <c r="F1" s="173"/>
      <c r="I1" s="173"/>
    </row>
    <row r="2" s="169" customFormat="1" ht="15" customHeight="1" spans="3:9">
      <c r="C2" s="173"/>
      <c r="F2" s="173"/>
      <c r="I2" s="173"/>
    </row>
    <row r="3" ht="20.25" customHeight="1" spans="2:11">
      <c r="B3" s="174" t="s">
        <v>26</v>
      </c>
      <c r="C3" s="175"/>
      <c r="D3" s="175"/>
      <c r="E3" s="175"/>
      <c r="F3" s="175"/>
      <c r="G3" s="175"/>
      <c r="H3" s="175"/>
      <c r="I3" s="175"/>
      <c r="J3" s="175"/>
      <c r="K3" s="199"/>
    </row>
    <row r="4" ht="10.5" customHeight="1" spans="2:11">
      <c r="B4" s="176"/>
      <c r="C4" s="177"/>
      <c r="D4" s="178"/>
      <c r="E4" s="178"/>
      <c r="F4" s="177"/>
      <c r="G4" s="178"/>
      <c r="H4" s="178"/>
      <c r="I4" s="177"/>
      <c r="J4" s="178"/>
      <c r="K4" s="200"/>
    </row>
    <row r="5" ht="9.75" customHeight="1" spans="2:11">
      <c r="B5" s="176"/>
      <c r="C5" s="177"/>
      <c r="D5" s="178"/>
      <c r="E5" s="178"/>
      <c r="F5" s="177"/>
      <c r="G5" s="178"/>
      <c r="H5" s="178"/>
      <c r="I5" s="177"/>
      <c r="J5" s="178"/>
      <c r="K5" s="200"/>
    </row>
    <row r="6" ht="23.25" customHeight="1" spans="2:11">
      <c r="B6" s="176"/>
      <c r="C6" s="179" t="s">
        <v>27</v>
      </c>
      <c r="D6" s="180" t="s">
        <v>28</v>
      </c>
      <c r="E6" s="181"/>
      <c r="F6" s="182" t="s">
        <v>29</v>
      </c>
      <c r="G6" s="180" t="s">
        <v>30</v>
      </c>
      <c r="H6" s="181"/>
      <c r="I6" s="182" t="s">
        <v>31</v>
      </c>
      <c r="J6" s="201" t="e">
        <f ca="1">VLOOKUP(G6,INDIRECT(D6&amp;"!B3:S200"),2,0)</f>
        <v>#REF!</v>
      </c>
      <c r="K6" s="200"/>
    </row>
    <row r="7" ht="15" customHeight="1" spans="2:11">
      <c r="B7" s="176"/>
      <c r="C7" s="183"/>
      <c r="D7" s="181"/>
      <c r="E7" s="181"/>
      <c r="F7" s="184"/>
      <c r="G7" s="181"/>
      <c r="H7" s="181"/>
      <c r="I7" s="184"/>
      <c r="J7" s="181"/>
      <c r="K7" s="200"/>
    </row>
    <row r="8" ht="15" customHeight="1" spans="2:11">
      <c r="B8" s="176"/>
      <c r="C8" s="181"/>
      <c r="D8" s="181"/>
      <c r="E8" s="181"/>
      <c r="F8" s="181"/>
      <c r="G8" s="181"/>
      <c r="H8" s="181"/>
      <c r="I8" s="181"/>
      <c r="J8" s="181"/>
      <c r="K8" s="200"/>
    </row>
    <row r="9" ht="6.75" customHeight="1" spans="2:11">
      <c r="B9" s="176"/>
      <c r="C9" s="183"/>
      <c r="D9" s="181"/>
      <c r="E9" s="181"/>
      <c r="F9" s="184"/>
      <c r="G9" s="181"/>
      <c r="H9" s="181"/>
      <c r="I9" s="184"/>
      <c r="J9" s="181"/>
      <c r="K9" s="200"/>
    </row>
    <row r="10" ht="15" customHeight="1" spans="2:11">
      <c r="B10" s="176"/>
      <c r="C10" s="183" t="s">
        <v>32</v>
      </c>
      <c r="D10" s="184"/>
      <c r="E10" s="181"/>
      <c r="F10" s="184" t="s">
        <v>33</v>
      </c>
      <c r="G10" s="185" t="e">
        <f ca="1">VLOOKUP(G6,INDIRECT(D6&amp;"!B3:S200"),6,0)</f>
        <v>#REF!</v>
      </c>
      <c r="H10" s="181"/>
      <c r="I10" s="184" t="s">
        <v>34</v>
      </c>
      <c r="J10" s="188" t="e">
        <f ca="1">VLOOKUP(G6,INDIRECT(D6&amp;"!B3:S200"),11,0)</f>
        <v>#REF!</v>
      </c>
      <c r="K10" s="200"/>
    </row>
    <row r="11" ht="15" customHeight="1" spans="2:11">
      <c r="B11" s="176"/>
      <c r="C11" s="183"/>
      <c r="D11" s="186" t="e">
        <f ca="1">VLOOKUP(G6,INDIRECT(D6&amp;"!B3:S200"),3,0)</f>
        <v>#REF!</v>
      </c>
      <c r="E11" s="181"/>
      <c r="F11" s="183"/>
      <c r="G11" s="187"/>
      <c r="H11" s="181"/>
      <c r="I11" s="184"/>
      <c r="J11" s="184"/>
      <c r="K11" s="200"/>
    </row>
    <row r="12" ht="15" customHeight="1" spans="2:11">
      <c r="B12" s="176"/>
      <c r="C12" s="183"/>
      <c r="D12" s="184"/>
      <c r="E12" s="181"/>
      <c r="F12" s="184" t="s">
        <v>35</v>
      </c>
      <c r="G12" s="185" t="e">
        <f ca="1">VLOOKUP(G6,INDIRECT(D6&amp;"!B3:S200"),7,0)</f>
        <v>#REF!</v>
      </c>
      <c r="H12" s="181"/>
      <c r="I12" s="184" t="s">
        <v>36</v>
      </c>
      <c r="J12" s="188" t="e">
        <f ca="1">VLOOKUP(G6,INDIRECT(D6&amp;"!B3:S200"),8,0)</f>
        <v>#REF!</v>
      </c>
      <c r="K12" s="200"/>
    </row>
    <row r="13" ht="15" customHeight="1" spans="2:11">
      <c r="B13" s="176"/>
      <c r="C13" s="183"/>
      <c r="D13" s="184"/>
      <c r="E13" s="181"/>
      <c r="F13" s="184"/>
      <c r="G13" s="187"/>
      <c r="H13" s="181"/>
      <c r="I13" s="184"/>
      <c r="J13" s="187"/>
      <c r="K13" s="200"/>
    </row>
    <row r="14" ht="15" customHeight="1" spans="2:11">
      <c r="B14" s="176"/>
      <c r="C14" s="183" t="s">
        <v>37</v>
      </c>
      <c r="D14" s="188" t="e">
        <f ca="1">VLOOKUP(G6,INDIRECT(D6&amp;"!B3:S200"),4,0)</f>
        <v>#REF!</v>
      </c>
      <c r="E14" s="181"/>
      <c r="F14" s="184" t="s">
        <v>38</v>
      </c>
      <c r="G14" s="188" t="e">
        <f ca="1">VLOOKUP(G6,INDIRECT(D6&amp;"!B3:S200"),5,0)</f>
        <v>#REF!</v>
      </c>
      <c r="H14" s="181"/>
      <c r="I14" s="184" t="s">
        <v>39</v>
      </c>
      <c r="J14" s="188" t="e">
        <f ca="1">VLOOKUP(G6,INDIRECT(D6&amp;"!B3:S200"),9,0)</f>
        <v>#REF!</v>
      </c>
      <c r="K14" s="200"/>
    </row>
    <row r="15" ht="15" customHeight="1" spans="2:11">
      <c r="B15" s="176"/>
      <c r="C15" s="183"/>
      <c r="D15" s="187"/>
      <c r="E15" s="181"/>
      <c r="F15" s="184"/>
      <c r="G15" s="187"/>
      <c r="H15" s="181"/>
      <c r="I15" s="184"/>
      <c r="J15" s="187"/>
      <c r="K15" s="200"/>
    </row>
    <row r="16" ht="15" customHeight="1" spans="2:11">
      <c r="B16" s="176"/>
      <c r="C16" s="183" t="s">
        <v>40</v>
      </c>
      <c r="D16" s="188" t="e">
        <f ca="1">J12+J14</f>
        <v>#REF!</v>
      </c>
      <c r="E16" s="181"/>
      <c r="F16" s="184" t="s">
        <v>41</v>
      </c>
      <c r="G16" s="188" t="e">
        <f ca="1">VLOOKUP(G6,INDIRECT(D6&amp;"!B3:S200"),12,0)</f>
        <v>#REF!</v>
      </c>
      <c r="H16" s="181"/>
      <c r="I16" s="183" t="s">
        <v>42</v>
      </c>
      <c r="J16" s="188" t="e">
        <f ca="1">VLOOKUP(G6,INDIRECT(D6&amp;"!B3:S200"),15,0)</f>
        <v>#REF!</v>
      </c>
      <c r="K16" s="200"/>
    </row>
    <row r="17" ht="15" customHeight="1" spans="2:11">
      <c r="B17" s="176"/>
      <c r="C17" s="184"/>
      <c r="D17" s="184"/>
      <c r="E17" s="181"/>
      <c r="F17" s="184"/>
      <c r="G17" s="184"/>
      <c r="H17" s="181"/>
      <c r="I17" s="184"/>
      <c r="J17" s="184"/>
      <c r="K17" s="200"/>
    </row>
    <row r="18" ht="15" customHeight="1" spans="2:11">
      <c r="B18" s="176"/>
      <c r="C18" s="184" t="s">
        <v>43</v>
      </c>
      <c r="D18" s="188" t="e">
        <f ca="1">VLOOKUP(G6,INDIRECT(D6&amp;"!B3:S200"),13,0)</f>
        <v>#REF!</v>
      </c>
      <c r="E18" s="181"/>
      <c r="F18" s="184" t="s">
        <v>44</v>
      </c>
      <c r="G18" s="188" t="e">
        <f ca="1">VLOOKUP(G6,INDIRECT(D6&amp;"!B3:S200"),14,0)</f>
        <v>#REF!</v>
      </c>
      <c r="H18" s="181"/>
      <c r="I18" s="184" t="s">
        <v>45</v>
      </c>
      <c r="J18" s="188" t="e">
        <f ca="1">VLOOKUP(G6,INDIRECT(D6&amp;"!B3:S200"),16,0)</f>
        <v>#REF!</v>
      </c>
      <c r="K18" s="200"/>
    </row>
    <row r="19" ht="15" customHeight="1" spans="2:11">
      <c r="B19" s="176"/>
      <c r="C19" s="177"/>
      <c r="D19" s="178"/>
      <c r="E19" s="178"/>
      <c r="F19" s="177"/>
      <c r="G19" s="178"/>
      <c r="H19" s="178"/>
      <c r="I19" s="177"/>
      <c r="J19" s="178"/>
      <c r="K19" s="200"/>
    </row>
    <row r="20" ht="18.75" customHeight="1" spans="2:11">
      <c r="B20" s="176"/>
      <c r="C20" s="177"/>
      <c r="D20" s="178"/>
      <c r="E20" s="178"/>
      <c r="F20" s="177"/>
      <c r="G20" s="178"/>
      <c r="H20" s="178"/>
      <c r="I20" s="177"/>
      <c r="J20" s="178"/>
      <c r="K20" s="200"/>
    </row>
    <row r="21" s="170" customFormat="1" ht="38.25" customHeight="1" spans="1:42">
      <c r="A21" s="189"/>
      <c r="B21" s="190"/>
      <c r="C21" s="191"/>
      <c r="D21" s="191"/>
      <c r="E21" s="192" t="s">
        <v>46</v>
      </c>
      <c r="F21" s="193"/>
      <c r="G21" s="194" t="e">
        <f ca="1">VLOOKUP(G6,INDIRECT(D6&amp;"!B3:S200"),17,0)</f>
        <v>#REF!</v>
      </c>
      <c r="H21" s="195"/>
      <c r="I21" s="195"/>
      <c r="J21" s="191"/>
      <c r="K21" s="202"/>
      <c r="L21" s="189"/>
      <c r="M21" s="189"/>
      <c r="N21" s="189"/>
      <c r="O21" s="189"/>
      <c r="P21" s="189"/>
      <c r="Q21" s="189"/>
      <c r="R21" s="189"/>
      <c r="S21" s="189"/>
      <c r="T21" s="189"/>
      <c r="U21" s="189"/>
      <c r="V21" s="189"/>
      <c r="W21" s="189"/>
      <c r="X21" s="189"/>
      <c r="Y21" s="189"/>
      <c r="Z21" s="189"/>
      <c r="AA21" s="189"/>
      <c r="AB21" s="189"/>
      <c r="AC21" s="189"/>
      <c r="AD21" s="189"/>
      <c r="AE21" s="189"/>
      <c r="AF21" s="189"/>
      <c r="AG21" s="189"/>
      <c r="AH21" s="189"/>
      <c r="AI21" s="189"/>
      <c r="AJ21" s="189"/>
      <c r="AK21" s="189"/>
      <c r="AL21" s="189"/>
      <c r="AM21" s="189"/>
      <c r="AN21" s="189"/>
      <c r="AO21" s="189"/>
      <c r="AP21" s="189"/>
    </row>
    <row r="22" ht="49.5" customHeight="1" spans="2:11">
      <c r="B22" s="176"/>
      <c r="C22" s="177"/>
      <c r="D22" s="178"/>
      <c r="E22" s="178"/>
      <c r="F22" s="177"/>
      <c r="G22" s="178"/>
      <c r="H22" s="178"/>
      <c r="I22" s="177"/>
      <c r="J22" s="178"/>
      <c r="K22" s="200"/>
    </row>
    <row r="23" ht="17.25" spans="2:11">
      <c r="B23" s="196"/>
      <c r="C23" s="197"/>
      <c r="D23" s="198"/>
      <c r="E23" s="198"/>
      <c r="F23" s="197"/>
      <c r="G23" s="198"/>
      <c r="H23" s="198"/>
      <c r="I23" s="197"/>
      <c r="J23" s="198"/>
      <c r="K23" s="203"/>
    </row>
    <row r="24" s="169" customFormat="1" ht="17.25" spans="3:9">
      <c r="C24" s="173"/>
      <c r="F24" s="173"/>
      <c r="I24" s="173"/>
    </row>
    <row r="25" s="169" customFormat="1" spans="3:9">
      <c r="C25" s="173"/>
      <c r="F25" s="173"/>
      <c r="I25" s="173"/>
    </row>
    <row r="26" s="169" customFormat="1" spans="3:9">
      <c r="C26" s="173"/>
      <c r="F26" s="173"/>
      <c r="I26" s="173"/>
    </row>
    <row r="27" s="169" customFormat="1" spans="3:9">
      <c r="C27" s="173"/>
      <c r="F27" s="173"/>
      <c r="I27" s="173"/>
    </row>
    <row r="28" s="169" customFormat="1" spans="3:9">
      <c r="C28" s="173"/>
      <c r="F28" s="173"/>
      <c r="I28" s="173"/>
    </row>
    <row r="29" s="169" customFormat="1" spans="3:9">
      <c r="C29" s="173"/>
      <c r="F29" s="173"/>
      <c r="I29" s="173"/>
    </row>
    <row r="30" s="169" customFormat="1" spans="3:9">
      <c r="C30" s="173"/>
      <c r="F30" s="173"/>
      <c r="I30" s="173"/>
    </row>
    <row r="31" s="169" customFormat="1" spans="3:9">
      <c r="C31" s="173"/>
      <c r="F31" s="173"/>
      <c r="I31" s="173"/>
    </row>
    <row r="32" s="169" customFormat="1" spans="3:9">
      <c r="C32" s="173"/>
      <c r="F32" s="173"/>
      <c r="I32" s="173"/>
    </row>
    <row r="33" s="169" customFormat="1" spans="3:9">
      <c r="C33" s="173"/>
      <c r="F33" s="173"/>
      <c r="I33" s="173"/>
    </row>
    <row r="34" s="169" customFormat="1" spans="3:9">
      <c r="C34" s="173"/>
      <c r="F34" s="173"/>
      <c r="I34" s="173"/>
    </row>
    <row r="35" s="169" customFormat="1" spans="3:9">
      <c r="C35" s="173"/>
      <c r="F35" s="173"/>
      <c r="I35" s="173"/>
    </row>
    <row r="36" s="169" customFormat="1" spans="3:9">
      <c r="C36" s="173"/>
      <c r="F36" s="173"/>
      <c r="I36" s="173"/>
    </row>
    <row r="37" s="169" customFormat="1" spans="3:9">
      <c r="C37" s="173"/>
      <c r="F37" s="173"/>
      <c r="I37" s="173"/>
    </row>
    <row r="38" s="169" customFormat="1" spans="3:9">
      <c r="C38" s="173"/>
      <c r="F38" s="173"/>
      <c r="I38" s="173"/>
    </row>
    <row r="39" s="169" customFormat="1" spans="3:9">
      <c r="C39" s="173"/>
      <c r="F39" s="173"/>
      <c r="I39" s="173"/>
    </row>
    <row r="40" s="169" customFormat="1" spans="3:9">
      <c r="C40" s="173"/>
      <c r="F40" s="173"/>
      <c r="I40" s="173"/>
    </row>
    <row r="41" s="169" customFormat="1" spans="3:9">
      <c r="C41" s="173"/>
      <c r="F41" s="173"/>
      <c r="I41" s="173"/>
    </row>
    <row r="42" s="169" customFormat="1" spans="3:9">
      <c r="C42" s="173"/>
      <c r="F42" s="173"/>
      <c r="I42" s="173"/>
    </row>
    <row r="43" s="169" customFormat="1" spans="3:9">
      <c r="C43" s="173"/>
      <c r="F43" s="173"/>
      <c r="I43" s="173"/>
    </row>
    <row r="44" s="169" customFormat="1" spans="3:9">
      <c r="C44" s="173"/>
      <c r="F44" s="173"/>
      <c r="I44" s="173"/>
    </row>
    <row r="45" s="169" customFormat="1" spans="3:9">
      <c r="C45" s="173"/>
      <c r="F45" s="173"/>
      <c r="I45" s="173"/>
    </row>
    <row r="46" s="169" customFormat="1" spans="3:9">
      <c r="C46" s="173"/>
      <c r="F46" s="173"/>
      <c r="I46" s="173"/>
    </row>
    <row r="47" s="169" customFormat="1" spans="3:9">
      <c r="C47" s="173"/>
      <c r="F47" s="173"/>
      <c r="I47" s="173"/>
    </row>
    <row r="48" s="169" customFormat="1" spans="3:9">
      <c r="C48" s="173"/>
      <c r="F48" s="173"/>
      <c r="I48" s="173"/>
    </row>
    <row r="49" s="169" customFormat="1" spans="3:9">
      <c r="C49" s="173"/>
      <c r="F49" s="173"/>
      <c r="I49" s="173"/>
    </row>
    <row r="50" s="169" customFormat="1" spans="3:9">
      <c r="C50" s="173"/>
      <c r="F50" s="173"/>
      <c r="I50" s="173"/>
    </row>
    <row r="51" s="169" customFormat="1" spans="3:9">
      <c r="C51" s="173"/>
      <c r="F51" s="173"/>
      <c r="I51" s="173"/>
    </row>
    <row r="52" s="169" customFormat="1" spans="3:9">
      <c r="C52" s="173"/>
      <c r="F52" s="173"/>
      <c r="I52" s="173"/>
    </row>
    <row r="53" s="169" customFormat="1" spans="3:9">
      <c r="C53" s="173"/>
      <c r="F53" s="173"/>
      <c r="I53" s="173"/>
    </row>
    <row r="54" s="169" customFormat="1" spans="3:9">
      <c r="C54" s="173"/>
      <c r="F54" s="173"/>
      <c r="I54" s="173"/>
    </row>
    <row r="55" s="169" customFormat="1" spans="3:9">
      <c r="C55" s="173"/>
      <c r="F55" s="173"/>
      <c r="I55" s="173"/>
    </row>
    <row r="56" s="169" customFormat="1" spans="3:9">
      <c r="C56" s="173"/>
      <c r="F56" s="173"/>
      <c r="I56" s="173"/>
    </row>
    <row r="57" s="169" customFormat="1" spans="3:9">
      <c r="C57" s="173"/>
      <c r="F57" s="173"/>
      <c r="I57" s="173"/>
    </row>
    <row r="58" s="169" customFormat="1" spans="3:9">
      <c r="C58" s="173"/>
      <c r="F58" s="173"/>
      <c r="I58" s="173"/>
    </row>
    <row r="59" s="169" customFormat="1" spans="3:9">
      <c r="C59" s="173"/>
      <c r="F59" s="173"/>
      <c r="I59" s="173"/>
    </row>
    <row r="60" s="169" customFormat="1" spans="3:9">
      <c r="C60" s="173"/>
      <c r="F60" s="173"/>
      <c r="I60" s="173"/>
    </row>
    <row r="61" s="169" customFormat="1" spans="3:9">
      <c r="C61" s="173"/>
      <c r="F61" s="173"/>
      <c r="I61" s="173"/>
    </row>
    <row r="62" s="169" customFormat="1" spans="3:9">
      <c r="C62" s="173"/>
      <c r="F62" s="173"/>
      <c r="I62" s="173"/>
    </row>
    <row r="63" s="169" customFormat="1" spans="3:9">
      <c r="C63" s="173"/>
      <c r="F63" s="173"/>
      <c r="I63" s="173"/>
    </row>
    <row r="64" s="169" customFormat="1" spans="3:9">
      <c r="C64" s="173"/>
      <c r="F64" s="173"/>
      <c r="I64" s="173"/>
    </row>
    <row r="65" s="169" customFormat="1" spans="3:9">
      <c r="C65" s="173"/>
      <c r="F65" s="173"/>
      <c r="I65" s="173"/>
    </row>
    <row r="66" s="169" customFormat="1" spans="3:9">
      <c r="C66" s="173"/>
      <c r="F66" s="173"/>
      <c r="I66" s="173"/>
    </row>
    <row r="67" s="169" customFormat="1" spans="3:9">
      <c r="C67" s="173"/>
      <c r="F67" s="173"/>
      <c r="I67" s="173"/>
    </row>
    <row r="68" s="169" customFormat="1" spans="3:9">
      <c r="C68" s="173"/>
      <c r="F68" s="173"/>
      <c r="I68" s="173"/>
    </row>
    <row r="69" s="169" customFormat="1" spans="3:9">
      <c r="C69" s="173"/>
      <c r="F69" s="173"/>
      <c r="I69" s="173"/>
    </row>
    <row r="70" s="169" customFormat="1" spans="3:9">
      <c r="C70" s="173"/>
      <c r="F70" s="173"/>
      <c r="I70" s="173"/>
    </row>
    <row r="71" s="169" customFormat="1" spans="3:9">
      <c r="C71" s="173"/>
      <c r="F71" s="173"/>
      <c r="I71" s="173"/>
    </row>
    <row r="72" s="169" customFormat="1" spans="3:9">
      <c r="C72" s="173"/>
      <c r="F72" s="173"/>
      <c r="I72" s="173"/>
    </row>
    <row r="73" s="169" customFormat="1" spans="3:9">
      <c r="C73" s="173"/>
      <c r="F73" s="173"/>
      <c r="I73" s="173"/>
    </row>
    <row r="74" s="169" customFormat="1" spans="3:9">
      <c r="C74" s="173"/>
      <c r="F74" s="173"/>
      <c r="I74" s="173"/>
    </row>
    <row r="75" s="169" customFormat="1" spans="3:9">
      <c r="C75" s="173"/>
      <c r="F75" s="173"/>
      <c r="I75" s="173"/>
    </row>
    <row r="76" s="169" customFormat="1" spans="3:9">
      <c r="C76" s="173"/>
      <c r="F76" s="173"/>
      <c r="I76" s="173"/>
    </row>
    <row r="77" s="169" customFormat="1" spans="3:9">
      <c r="C77" s="173"/>
      <c r="F77" s="173"/>
      <c r="I77" s="173"/>
    </row>
    <row r="78" s="169" customFormat="1" spans="3:9">
      <c r="C78" s="173"/>
      <c r="F78" s="173"/>
      <c r="I78" s="173"/>
    </row>
    <row r="79" s="169" customFormat="1" spans="3:9">
      <c r="C79" s="173"/>
      <c r="F79" s="173"/>
      <c r="I79" s="173"/>
    </row>
    <row r="80" s="169" customFormat="1" spans="3:9">
      <c r="C80" s="173"/>
      <c r="F80" s="173"/>
      <c r="I80" s="173"/>
    </row>
  </sheetData>
  <mergeCells count="4">
    <mergeCell ref="B3:K3"/>
    <mergeCell ref="E21:F21"/>
    <mergeCell ref="G21:I21"/>
    <mergeCell ref="C10:C12"/>
  </mergeCells>
  <dataValidations count="2">
    <dataValidation type="list" allowBlank="1" showInputMessage="1" showErrorMessage="1" sqref="D6">
      <formula1>"台干,管理部,营销科,总务部,保洁厨房,资材科,品管科,生产部,修缮组,技术部,维修科,加工组,包装组,冲压组,组立组,离职人员"</formula1>
    </dataValidation>
    <dataValidation type="list" allowBlank="1" showInputMessage="1" showErrorMessage="1" sqref="G6">
      <formula1>INDIRECT($D$6)</formula1>
    </dataValidation>
  </dataValidations>
  <pageMargins left="0" right="0" top="0.2" bottom="0.2" header="0.11875" footer="0.11875"/>
  <pageSetup paperSize="9" orientation="portrait" horizontalDpi="180" verticalDpi="180"/>
  <headerFooter alignWithMargins="0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409" name="Group Box 1" r:id="rId3">
              <controlPr defaultSize="0">
                <anchor moveWithCells="1">
                  <from>
                    <xdr:col>1</xdr:col>
                    <xdr:colOff>114300</xdr:colOff>
                    <xdr:row>7</xdr:row>
                    <xdr:rowOff>47625</xdr:rowOff>
                  </from>
                  <to>
                    <xdr:col>10</xdr:col>
                    <xdr:colOff>142875</xdr:colOff>
                    <xdr:row>19</xdr:row>
                    <xdr:rowOff>18415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1" name="Group Box 3" r:id="rId4">
              <controlPr defaultSize="0">
                <anchor moveWithCells="1">
                  <from>
                    <xdr:col>1</xdr:col>
                    <xdr:colOff>114300</xdr:colOff>
                    <xdr:row>3</xdr:row>
                    <xdr:rowOff>123825</xdr:rowOff>
                  </from>
                  <to>
                    <xdr:col>10</xdr:col>
                    <xdr:colOff>123825</xdr:colOff>
                    <xdr:row>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7" name="Group Box 19" r:id="rId5">
              <controlPr defaultSize="0">
                <anchor moveWithCells="1">
                  <from>
                    <xdr:col>4</xdr:col>
                    <xdr:colOff>123825</xdr:colOff>
                    <xdr:row>19</xdr:row>
                    <xdr:rowOff>161925</xdr:rowOff>
                  </from>
                  <to>
                    <xdr:col>9</xdr:col>
                    <xdr:colOff>104775</xdr:colOff>
                    <xdr:row>21</xdr:row>
                    <xdr:rowOff>95885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56"/>
  <sheetViews>
    <sheetView showGridLines="0" workbookViewId="0">
      <selection activeCell="A1" sqref="A1"/>
    </sheetView>
  </sheetViews>
  <sheetFormatPr defaultColWidth="9" defaultRowHeight="16.5"/>
  <cols>
    <col min="1" max="1" width="9" style="95"/>
    <col min="2" max="2" width="4.5" style="95" customWidth="1"/>
    <col min="3" max="3" width="7.5" style="95" customWidth="1"/>
    <col min="4" max="9" width="9" style="95"/>
    <col min="10" max="10" width="11.75" style="95" customWidth="1"/>
    <col min="11" max="11" width="12.625" style="95" customWidth="1"/>
    <col min="12" max="12" width="5.25" style="95" customWidth="1"/>
    <col min="13" max="13" width="7.125" style="95" customWidth="1"/>
    <col min="14" max="16384" width="9" style="95"/>
  </cols>
  <sheetData>
    <row r="1" s="32" customFormat="1" ht="29" customHeight="1" spans="2:11">
      <c r="B1" s="135" t="s">
        <v>47</v>
      </c>
      <c r="C1" s="159"/>
      <c r="D1" s="159"/>
      <c r="E1" s="159"/>
      <c r="F1" s="159"/>
      <c r="G1" s="159"/>
      <c r="H1" s="159"/>
      <c r="I1" s="159"/>
      <c r="J1" s="159"/>
      <c r="K1" s="159"/>
    </row>
    <row r="2" s="158" customFormat="1" ht="30.75" customHeight="1" spans="2:11">
      <c r="B2" s="160" t="s">
        <v>48</v>
      </c>
      <c r="C2" s="161" t="s">
        <v>49</v>
      </c>
      <c r="D2" s="161" t="s">
        <v>50</v>
      </c>
      <c r="E2" s="162" t="s">
        <v>6</v>
      </c>
      <c r="F2" s="162" t="s">
        <v>51</v>
      </c>
      <c r="G2" s="162" t="s">
        <v>8</v>
      </c>
      <c r="H2" s="162" t="s">
        <v>9</v>
      </c>
      <c r="I2" s="162" t="s">
        <v>52</v>
      </c>
      <c r="J2" s="162" t="s">
        <v>53</v>
      </c>
      <c r="K2" s="166" t="s">
        <v>54</v>
      </c>
    </row>
    <row r="3" s="95" customFormat="1" ht="17.25" spans="2:11">
      <c r="B3" s="163"/>
      <c r="C3" s="164"/>
      <c r="D3" s="140"/>
      <c r="E3" s="140"/>
      <c r="F3" s="140"/>
      <c r="G3" s="140"/>
      <c r="H3" s="140"/>
      <c r="I3" s="140"/>
      <c r="J3" s="167"/>
      <c r="K3" s="167"/>
    </row>
    <row r="4" s="95" customFormat="1" ht="17.25" spans="2:11">
      <c r="B4" s="163"/>
      <c r="C4" s="164"/>
      <c r="D4" s="140"/>
      <c r="E4" s="140"/>
      <c r="F4" s="140"/>
      <c r="G4" s="140"/>
      <c r="H4" s="140"/>
      <c r="I4" s="140"/>
      <c r="J4" s="168"/>
      <c r="K4" s="168"/>
    </row>
    <row r="5" s="95" customFormat="1" ht="17.25" spans="2:11">
      <c r="B5" s="163"/>
      <c r="C5" s="164"/>
      <c r="D5" s="140"/>
      <c r="E5" s="140"/>
      <c r="F5" s="140"/>
      <c r="G5" s="140"/>
      <c r="H5" s="140"/>
      <c r="I5" s="140"/>
      <c r="J5" s="168"/>
      <c r="K5" s="168"/>
    </row>
    <row r="6" s="95" customFormat="1" ht="17.25" spans="2:11">
      <c r="B6" s="163"/>
      <c r="C6" s="164"/>
      <c r="D6" s="140"/>
      <c r="E6" s="140"/>
      <c r="F6" s="140"/>
      <c r="G6" s="140"/>
      <c r="H6" s="140"/>
      <c r="I6" s="140"/>
      <c r="J6" s="168"/>
      <c r="K6" s="168"/>
    </row>
    <row r="7" s="95" customFormat="1" ht="17.25" spans="2:11">
      <c r="B7" s="163"/>
      <c r="C7" s="164"/>
      <c r="D7" s="140"/>
      <c r="E7" s="140"/>
      <c r="F7" s="140"/>
      <c r="G7" s="140"/>
      <c r="H7" s="140"/>
      <c r="I7" s="140"/>
      <c r="J7" s="168"/>
      <c r="K7" s="168"/>
    </row>
    <row r="8" s="95" customFormat="1" ht="17.25" spans="2:11">
      <c r="B8" s="163"/>
      <c r="C8" s="164"/>
      <c r="D8" s="140"/>
      <c r="E8" s="140"/>
      <c r="F8" s="140"/>
      <c r="G8" s="140"/>
      <c r="H8" s="140"/>
      <c r="I8" s="140"/>
      <c r="J8" s="168"/>
      <c r="K8" s="168"/>
    </row>
    <row r="9" s="95" customFormat="1" ht="17.25" spans="2:11">
      <c r="B9" s="163"/>
      <c r="C9" s="164"/>
      <c r="D9" s="140"/>
      <c r="E9" s="140"/>
      <c r="F9" s="140"/>
      <c r="G9" s="140"/>
      <c r="H9" s="140"/>
      <c r="I9" s="140"/>
      <c r="J9" s="168"/>
      <c r="K9" s="168"/>
    </row>
    <row r="10" s="95" customFormat="1" ht="17.25" spans="2:11">
      <c r="B10" s="163"/>
      <c r="C10" s="164"/>
      <c r="D10" s="140"/>
      <c r="E10" s="140"/>
      <c r="F10" s="140"/>
      <c r="G10" s="140"/>
      <c r="H10" s="140"/>
      <c r="I10" s="140"/>
      <c r="J10" s="168"/>
      <c r="K10" s="168"/>
    </row>
    <row r="11" s="95" customFormat="1" ht="17.25" spans="2:11">
      <c r="B11" s="163"/>
      <c r="C11" s="164"/>
      <c r="D11" s="140"/>
      <c r="E11" s="140"/>
      <c r="F11" s="140"/>
      <c r="G11" s="140"/>
      <c r="H11" s="140"/>
      <c r="I11" s="140"/>
      <c r="J11" s="168"/>
      <c r="K11" s="168"/>
    </row>
    <row r="12" s="95" customFormat="1" ht="17.25" spans="2:11">
      <c r="B12" s="163"/>
      <c r="C12" s="164"/>
      <c r="D12" s="140"/>
      <c r="E12" s="140"/>
      <c r="F12" s="140"/>
      <c r="G12" s="140"/>
      <c r="H12" s="140"/>
      <c r="I12" s="140"/>
      <c r="J12" s="168"/>
      <c r="K12" s="168"/>
    </row>
    <row r="13" s="95" customFormat="1" ht="17.25" spans="2:11">
      <c r="B13" s="163"/>
      <c r="C13" s="164"/>
      <c r="D13" s="140"/>
      <c r="E13" s="140"/>
      <c r="F13" s="140"/>
      <c r="G13" s="140"/>
      <c r="H13" s="140"/>
      <c r="I13" s="140"/>
      <c r="J13" s="168"/>
      <c r="K13" s="168"/>
    </row>
    <row r="14" s="95" customFormat="1" ht="17.25" spans="2:11">
      <c r="B14" s="163"/>
      <c r="C14" s="164"/>
      <c r="D14" s="140"/>
      <c r="E14" s="140"/>
      <c r="F14" s="140"/>
      <c r="G14" s="140"/>
      <c r="H14" s="140"/>
      <c r="I14" s="140"/>
      <c r="J14" s="168"/>
      <c r="K14" s="168"/>
    </row>
    <row r="15" s="95" customFormat="1" ht="17.25" spans="2:11">
      <c r="B15" s="163"/>
      <c r="C15" s="164"/>
      <c r="D15" s="140"/>
      <c r="E15" s="140"/>
      <c r="F15" s="140"/>
      <c r="G15" s="140"/>
      <c r="H15" s="140"/>
      <c r="I15" s="140"/>
      <c r="J15" s="168"/>
      <c r="K15" s="168"/>
    </row>
    <row r="16" s="95" customFormat="1" ht="17.25" spans="2:11">
      <c r="B16" s="163"/>
      <c r="C16" s="164"/>
      <c r="D16" s="140"/>
      <c r="E16" s="140"/>
      <c r="F16" s="140"/>
      <c r="G16" s="140"/>
      <c r="H16" s="140"/>
      <c r="I16" s="140"/>
      <c r="J16" s="168"/>
      <c r="K16" s="168"/>
    </row>
    <row r="17" s="95" customFormat="1" ht="17.25" spans="2:11">
      <c r="B17" s="163"/>
      <c r="C17" s="164"/>
      <c r="D17" s="140"/>
      <c r="E17" s="140"/>
      <c r="F17" s="140"/>
      <c r="G17" s="140"/>
      <c r="H17" s="140"/>
      <c r="I17" s="140"/>
      <c r="J17" s="168"/>
      <c r="K17" s="168"/>
    </row>
    <row r="18" s="95" customFormat="1" ht="17.25" spans="2:11">
      <c r="B18" s="163"/>
      <c r="C18" s="164"/>
      <c r="D18" s="140"/>
      <c r="E18" s="140"/>
      <c r="F18" s="140"/>
      <c r="G18" s="140"/>
      <c r="H18" s="140"/>
      <c r="I18" s="140"/>
      <c r="J18" s="168"/>
      <c r="K18" s="168"/>
    </row>
    <row r="19" s="95" customFormat="1" ht="17.25" spans="2:11">
      <c r="B19" s="163"/>
      <c r="C19" s="164"/>
      <c r="D19" s="140"/>
      <c r="E19" s="140"/>
      <c r="F19" s="140"/>
      <c r="G19" s="140"/>
      <c r="H19" s="140"/>
      <c r="I19" s="140"/>
      <c r="J19" s="168"/>
      <c r="K19" s="168"/>
    </row>
    <row r="20" s="95" customFormat="1" ht="17.25" spans="2:11">
      <c r="B20" s="163"/>
      <c r="C20" s="164"/>
      <c r="D20" s="140"/>
      <c r="E20" s="140"/>
      <c r="F20" s="140"/>
      <c r="G20" s="140"/>
      <c r="H20" s="140"/>
      <c r="I20" s="140"/>
      <c r="J20" s="168"/>
      <c r="K20" s="168"/>
    </row>
    <row r="21" s="95" customFormat="1" ht="17.25" spans="2:11">
      <c r="B21" s="163"/>
      <c r="C21" s="164"/>
      <c r="D21" s="140"/>
      <c r="E21" s="140"/>
      <c r="F21" s="140"/>
      <c r="G21" s="140"/>
      <c r="H21" s="140"/>
      <c r="I21" s="140"/>
      <c r="J21" s="168"/>
      <c r="K21" s="168"/>
    </row>
    <row r="22" s="95" customFormat="1" ht="17.25" spans="2:11">
      <c r="B22" s="163"/>
      <c r="C22" s="164"/>
      <c r="D22" s="140"/>
      <c r="E22" s="140"/>
      <c r="F22" s="140"/>
      <c r="G22" s="140"/>
      <c r="H22" s="140"/>
      <c r="I22" s="140"/>
      <c r="J22" s="168"/>
      <c r="K22" s="168"/>
    </row>
    <row r="23" s="95" customFormat="1" ht="17.25" spans="2:11">
      <c r="B23" s="163"/>
      <c r="C23" s="164"/>
      <c r="D23" s="140"/>
      <c r="E23" s="140"/>
      <c r="F23" s="140"/>
      <c r="G23" s="140"/>
      <c r="H23" s="140"/>
      <c r="I23" s="140"/>
      <c r="J23" s="168"/>
      <c r="K23" s="168"/>
    </row>
    <row r="24" s="95" customFormat="1" ht="17.25" spans="2:11">
      <c r="B24" s="163"/>
      <c r="C24" s="164"/>
      <c r="D24" s="140"/>
      <c r="E24" s="140"/>
      <c r="F24" s="140"/>
      <c r="G24" s="140"/>
      <c r="H24" s="140"/>
      <c r="I24" s="140"/>
      <c r="J24" s="168"/>
      <c r="K24" s="168"/>
    </row>
    <row r="25" s="95" customFormat="1" ht="17.25" spans="2:11">
      <c r="B25" s="163"/>
      <c r="C25" s="164"/>
      <c r="D25" s="140"/>
      <c r="E25" s="140"/>
      <c r="F25" s="140"/>
      <c r="G25" s="140"/>
      <c r="H25" s="140"/>
      <c r="I25" s="140"/>
      <c r="J25" s="168"/>
      <c r="K25" s="168"/>
    </row>
    <row r="26" spans="7:11">
      <c r="G26" s="165"/>
      <c r="H26" s="165"/>
      <c r="I26" s="165"/>
      <c r="J26" s="165"/>
      <c r="K26" s="165"/>
    </row>
    <row r="27" spans="7:11">
      <c r="G27" s="165"/>
      <c r="H27" s="165"/>
      <c r="I27" s="165"/>
      <c r="J27" s="165"/>
      <c r="K27" s="165"/>
    </row>
    <row r="28" spans="7:11">
      <c r="G28" s="165"/>
      <c r="H28" s="165"/>
      <c r="I28" s="165"/>
      <c r="J28" s="165"/>
      <c r="K28" s="165"/>
    </row>
    <row r="29" spans="7:11">
      <c r="G29" s="165"/>
      <c r="H29" s="165"/>
      <c r="I29" s="165"/>
      <c r="J29" s="165"/>
      <c r="K29" s="165"/>
    </row>
    <row r="30" spans="7:11">
      <c r="G30" s="165"/>
      <c r="H30" s="165"/>
      <c r="I30" s="165"/>
      <c r="J30" s="165"/>
      <c r="K30" s="165"/>
    </row>
    <row r="31" spans="7:11">
      <c r="G31" s="165"/>
      <c r="H31" s="165"/>
      <c r="I31" s="165"/>
      <c r="J31" s="165"/>
      <c r="K31" s="165"/>
    </row>
    <row r="32" spans="7:11">
      <c r="G32" s="165"/>
      <c r="H32" s="165"/>
      <c r="I32" s="165"/>
      <c r="J32" s="165"/>
      <c r="K32" s="165"/>
    </row>
    <row r="33" spans="7:11">
      <c r="G33" s="165"/>
      <c r="H33" s="165"/>
      <c r="I33" s="165"/>
      <c r="J33" s="165"/>
      <c r="K33" s="165"/>
    </row>
    <row r="34" spans="7:11">
      <c r="G34" s="165"/>
      <c r="H34" s="165"/>
      <c r="I34" s="165"/>
      <c r="J34" s="165"/>
      <c r="K34" s="165"/>
    </row>
    <row r="35" spans="7:11">
      <c r="G35" s="165"/>
      <c r="H35" s="165"/>
      <c r="I35" s="165"/>
      <c r="J35" s="165"/>
      <c r="K35" s="165"/>
    </row>
    <row r="36" spans="7:11">
      <c r="G36" s="165"/>
      <c r="H36" s="165"/>
      <c r="I36" s="165"/>
      <c r="J36" s="165"/>
      <c r="K36" s="165"/>
    </row>
    <row r="37" spans="7:11">
      <c r="G37" s="165"/>
      <c r="H37" s="165"/>
      <c r="I37" s="165"/>
      <c r="J37" s="165"/>
      <c r="K37" s="165"/>
    </row>
    <row r="38" spans="7:11">
      <c r="G38" s="165"/>
      <c r="H38" s="165"/>
      <c r="I38" s="165"/>
      <c r="J38" s="165"/>
      <c r="K38" s="165"/>
    </row>
    <row r="39" spans="7:11">
      <c r="G39" s="165"/>
      <c r="H39" s="165"/>
      <c r="I39" s="165"/>
      <c r="J39" s="165"/>
      <c r="K39" s="165"/>
    </row>
    <row r="40" spans="7:11">
      <c r="G40" s="165"/>
      <c r="H40" s="165"/>
      <c r="I40" s="165"/>
      <c r="J40" s="165"/>
      <c r="K40" s="165"/>
    </row>
    <row r="41" spans="7:11">
      <c r="G41" s="165"/>
      <c r="H41" s="165"/>
      <c r="I41" s="165"/>
      <c r="J41" s="165"/>
      <c r="K41" s="165"/>
    </row>
    <row r="42" spans="7:11">
      <c r="G42" s="165"/>
      <c r="H42" s="165"/>
      <c r="I42" s="165"/>
      <c r="J42" s="165"/>
      <c r="K42" s="165"/>
    </row>
    <row r="43" spans="7:11">
      <c r="G43" s="165"/>
      <c r="H43" s="165"/>
      <c r="I43" s="165"/>
      <c r="J43" s="165"/>
      <c r="K43" s="165"/>
    </row>
    <row r="44" spans="7:11">
      <c r="G44" s="165"/>
      <c r="H44" s="165"/>
      <c r="I44" s="165"/>
      <c r="J44" s="165"/>
      <c r="K44" s="165"/>
    </row>
    <row r="45" spans="7:11">
      <c r="G45" s="165"/>
      <c r="H45" s="165"/>
      <c r="I45" s="165"/>
      <c r="J45" s="165"/>
      <c r="K45" s="165"/>
    </row>
    <row r="46" spans="7:11">
      <c r="G46" s="165"/>
      <c r="H46" s="165"/>
      <c r="I46" s="165"/>
      <c r="J46" s="165"/>
      <c r="K46" s="165"/>
    </row>
    <row r="47" spans="7:11">
      <c r="G47" s="165"/>
      <c r="H47" s="165"/>
      <c r="I47" s="165"/>
      <c r="J47" s="165"/>
      <c r="K47" s="165"/>
    </row>
    <row r="48" spans="7:11">
      <c r="G48" s="165"/>
      <c r="H48" s="165"/>
      <c r="I48" s="165"/>
      <c r="J48" s="165"/>
      <c r="K48" s="165"/>
    </row>
    <row r="49" spans="7:11">
      <c r="G49" s="165"/>
      <c r="H49" s="165"/>
      <c r="I49" s="165"/>
      <c r="J49" s="165"/>
      <c r="K49" s="165"/>
    </row>
    <row r="50" spans="7:11">
      <c r="G50" s="165"/>
      <c r="H50" s="165"/>
      <c r="I50" s="165"/>
      <c r="J50" s="165"/>
      <c r="K50" s="165"/>
    </row>
    <row r="51" spans="7:11">
      <c r="G51" s="165"/>
      <c r="H51" s="165"/>
      <c r="I51" s="165"/>
      <c r="J51" s="165"/>
      <c r="K51" s="165"/>
    </row>
    <row r="52" spans="7:11">
      <c r="G52" s="165"/>
      <c r="H52" s="165"/>
      <c r="I52" s="165"/>
      <c r="J52" s="165"/>
      <c r="K52" s="165"/>
    </row>
    <row r="53" spans="7:11">
      <c r="G53" s="165"/>
      <c r="H53" s="165"/>
      <c r="I53" s="165"/>
      <c r="J53" s="165"/>
      <c r="K53" s="165"/>
    </row>
    <row r="54" spans="7:11">
      <c r="G54" s="165"/>
      <c r="H54" s="165"/>
      <c r="I54" s="165"/>
      <c r="J54" s="165"/>
      <c r="K54" s="165"/>
    </row>
    <row r="55" spans="7:11">
      <c r="G55" s="165"/>
      <c r="H55" s="165"/>
      <c r="I55" s="165"/>
      <c r="J55" s="165"/>
      <c r="K55" s="165"/>
    </row>
    <row r="56" spans="7:11">
      <c r="G56" s="165"/>
      <c r="H56" s="165"/>
      <c r="I56" s="165"/>
      <c r="J56" s="165"/>
      <c r="K56" s="165"/>
    </row>
  </sheetData>
  <mergeCells count="1">
    <mergeCell ref="B1:K1"/>
  </mergeCells>
  <pageMargins left="0.75" right="0.75" top="1" bottom="1" header="0.5" footer="0.5"/>
  <pageSetup paperSize="9" orientation="portrait" horizontalDpi="180" verticalDpi="180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O52"/>
  <sheetViews>
    <sheetView showGridLines="0" workbookViewId="0">
      <pane xSplit="3" ySplit="3" topLeftCell="D4" activePane="bottomRight" state="frozen"/>
      <selection/>
      <selection pane="topRight"/>
      <selection pane="bottomLeft"/>
      <selection pane="bottomRight" activeCell="P15" sqref="P15"/>
    </sheetView>
  </sheetViews>
  <sheetFormatPr defaultColWidth="9" defaultRowHeight="14.25"/>
  <cols>
    <col min="1" max="1" width="9" style="32"/>
    <col min="2" max="2" width="7.625" style="143" customWidth="1"/>
    <col min="3" max="3" width="9" style="143"/>
    <col min="4" max="6" width="10.625" style="76" customWidth="1"/>
    <col min="7" max="10" width="9" style="76"/>
    <col min="11" max="11" width="19.25" style="76" customWidth="1"/>
    <col min="12" max="12" width="9" style="76"/>
    <col min="13" max="16384" width="9" style="32"/>
  </cols>
  <sheetData>
    <row r="1" ht="31" customHeight="1" spans="2:11">
      <c r="B1" s="135" t="s">
        <v>55</v>
      </c>
      <c r="C1" s="135"/>
      <c r="D1" s="135"/>
      <c r="E1" s="135"/>
      <c r="F1" s="135"/>
      <c r="G1" s="135"/>
      <c r="H1" s="135"/>
      <c r="I1" s="135"/>
      <c r="J1" s="135"/>
      <c r="K1" s="135"/>
    </row>
    <row r="2" ht="21" customHeight="1" spans="2:12">
      <c r="B2" s="144" t="s">
        <v>5</v>
      </c>
      <c r="C2" s="144"/>
      <c r="D2" s="145">
        <f>工资汇总表!S2</f>
        <v>0</v>
      </c>
      <c r="E2" s="140"/>
      <c r="F2" s="140"/>
      <c r="G2" s="140"/>
      <c r="H2" s="140"/>
      <c r="I2" s="140"/>
      <c r="J2" s="140"/>
      <c r="K2" s="140"/>
      <c r="L2" s="153"/>
    </row>
    <row r="3" s="75" customFormat="1" ht="22.5" customHeight="1" spans="2:12">
      <c r="B3" s="146" t="s">
        <v>49</v>
      </c>
      <c r="C3" s="147" t="s">
        <v>50</v>
      </c>
      <c r="D3" s="148" t="s">
        <v>56</v>
      </c>
      <c r="E3" s="148" t="s">
        <v>13</v>
      </c>
      <c r="F3" s="148" t="s">
        <v>14</v>
      </c>
      <c r="G3" s="148" t="s">
        <v>13</v>
      </c>
      <c r="H3" s="148" t="s">
        <v>14</v>
      </c>
      <c r="I3" s="154" t="s">
        <v>57</v>
      </c>
      <c r="J3" s="148" t="s">
        <v>6</v>
      </c>
      <c r="K3" s="148" t="s">
        <v>58</v>
      </c>
      <c r="L3" s="155"/>
    </row>
    <row r="4" s="142" customFormat="1" ht="17" customHeight="1" spans="2:14">
      <c r="B4" s="140"/>
      <c r="C4" s="140"/>
      <c r="D4" s="129"/>
      <c r="E4" s="129"/>
      <c r="F4" s="129"/>
      <c r="G4" s="149"/>
      <c r="H4" s="149"/>
      <c r="I4" s="149"/>
      <c r="J4" s="129"/>
      <c r="K4" s="156"/>
      <c r="L4" s="155"/>
      <c r="M4" s="32"/>
      <c r="N4" s="32"/>
    </row>
    <row r="5" s="142" customFormat="1" ht="17" customHeight="1" spans="2:14">
      <c r="B5" s="140"/>
      <c r="C5" s="140"/>
      <c r="D5" s="129"/>
      <c r="E5" s="129"/>
      <c r="F5" s="129"/>
      <c r="G5" s="149"/>
      <c r="H5" s="149"/>
      <c r="I5" s="149"/>
      <c r="J5" s="129"/>
      <c r="K5" s="157"/>
      <c r="L5" s="155"/>
      <c r="M5" s="32"/>
      <c r="N5" s="32"/>
    </row>
    <row r="6" s="142" customFormat="1" ht="17" customHeight="1" spans="2:14">
      <c r="B6" s="140"/>
      <c r="C6" s="140"/>
      <c r="D6" s="129"/>
      <c r="E6" s="129"/>
      <c r="F6" s="129"/>
      <c r="G6" s="149"/>
      <c r="H6" s="149"/>
      <c r="I6" s="149"/>
      <c r="J6" s="129"/>
      <c r="K6" s="156"/>
      <c r="L6" s="155"/>
      <c r="M6" s="32"/>
      <c r="N6" s="32"/>
    </row>
    <row r="7" s="142" customFormat="1" ht="17" customHeight="1" spans="2:14">
      <c r="B7" s="140"/>
      <c r="C7" s="140"/>
      <c r="D7" s="129"/>
      <c r="E7" s="129"/>
      <c r="F7" s="129"/>
      <c r="G7" s="149"/>
      <c r="H7" s="149"/>
      <c r="I7" s="149"/>
      <c r="J7" s="129"/>
      <c r="K7" s="156"/>
      <c r="L7" s="155"/>
      <c r="M7" s="32"/>
      <c r="N7" s="32"/>
    </row>
    <row r="8" s="142" customFormat="1" ht="17" customHeight="1" spans="2:15">
      <c r="B8" s="140"/>
      <c r="C8" s="140"/>
      <c r="D8" s="129"/>
      <c r="E8" s="129"/>
      <c r="F8" s="129"/>
      <c r="G8" s="149"/>
      <c r="H8" s="149"/>
      <c r="I8" s="149"/>
      <c r="J8" s="129"/>
      <c r="K8" s="157"/>
      <c r="L8" s="155"/>
      <c r="M8" s="32"/>
      <c r="N8" s="32"/>
      <c r="O8" s="142" t="s">
        <v>59</v>
      </c>
    </row>
    <row r="9" s="142" customFormat="1" ht="17" customHeight="1" spans="2:14">
      <c r="B9" s="140"/>
      <c r="C9" s="140"/>
      <c r="D9" s="129"/>
      <c r="E9" s="129"/>
      <c r="F9" s="129"/>
      <c r="G9" s="149"/>
      <c r="H9" s="149"/>
      <c r="I9" s="149"/>
      <c r="J9" s="129"/>
      <c r="K9" s="156"/>
      <c r="L9" s="155"/>
      <c r="M9" s="32"/>
      <c r="N9" s="32"/>
    </row>
    <row r="10" s="142" customFormat="1" ht="17" customHeight="1" spans="2:14">
      <c r="B10" s="140"/>
      <c r="C10" s="140"/>
      <c r="D10" s="129"/>
      <c r="E10" s="129"/>
      <c r="F10" s="129"/>
      <c r="G10" s="149"/>
      <c r="H10" s="149"/>
      <c r="I10" s="149"/>
      <c r="J10" s="129"/>
      <c r="K10" s="156"/>
      <c r="L10" s="155"/>
      <c r="M10" s="32"/>
      <c r="N10" s="32"/>
    </row>
    <row r="11" s="142" customFormat="1" ht="17" customHeight="1" spans="2:14">
      <c r="B11" s="140"/>
      <c r="C11" s="140"/>
      <c r="D11" s="129"/>
      <c r="E11" s="129"/>
      <c r="F11" s="129"/>
      <c r="G11" s="149"/>
      <c r="H11" s="149"/>
      <c r="I11" s="149"/>
      <c r="J11" s="129"/>
      <c r="K11" s="157"/>
      <c r="L11" s="155"/>
      <c r="M11" s="32"/>
      <c r="N11" s="32"/>
    </row>
    <row r="12" s="142" customFormat="1" ht="17" customHeight="1" spans="2:14">
      <c r="B12" s="140"/>
      <c r="C12" s="140"/>
      <c r="D12" s="129"/>
      <c r="E12" s="129"/>
      <c r="F12" s="129"/>
      <c r="G12" s="149"/>
      <c r="H12" s="149"/>
      <c r="I12" s="149"/>
      <c r="J12" s="129"/>
      <c r="K12" s="156"/>
      <c r="L12" s="155"/>
      <c r="M12" s="32"/>
      <c r="N12" s="32"/>
    </row>
    <row r="13" s="142" customFormat="1" ht="17" customHeight="1" spans="2:14">
      <c r="B13" s="130"/>
      <c r="C13" s="130"/>
      <c r="D13" s="129"/>
      <c r="E13" s="129"/>
      <c r="F13" s="129"/>
      <c r="G13" s="149"/>
      <c r="H13" s="149"/>
      <c r="I13" s="149"/>
      <c r="J13" s="129"/>
      <c r="K13" s="157"/>
      <c r="L13" s="155"/>
      <c r="M13" s="32"/>
      <c r="N13" s="32"/>
    </row>
    <row r="14" s="142" customFormat="1" ht="17" customHeight="1" spans="2:14">
      <c r="B14" s="140"/>
      <c r="C14" s="140"/>
      <c r="D14" s="129"/>
      <c r="E14" s="129"/>
      <c r="F14" s="129"/>
      <c r="G14" s="149"/>
      <c r="H14" s="149"/>
      <c r="I14" s="149"/>
      <c r="J14" s="129"/>
      <c r="K14" s="157"/>
      <c r="L14" s="155"/>
      <c r="M14" s="32"/>
      <c r="N14" s="32"/>
    </row>
    <row r="15" s="142" customFormat="1" ht="17" customHeight="1" spans="2:14">
      <c r="B15" s="140"/>
      <c r="C15" s="140"/>
      <c r="D15" s="129"/>
      <c r="E15" s="129"/>
      <c r="F15" s="129"/>
      <c r="G15" s="149"/>
      <c r="H15" s="149"/>
      <c r="I15" s="149"/>
      <c r="J15" s="129"/>
      <c r="K15" s="156"/>
      <c r="L15" s="155"/>
      <c r="M15" s="32"/>
      <c r="N15" s="32"/>
    </row>
    <row r="16" s="142" customFormat="1" ht="17" customHeight="1" spans="2:14">
      <c r="B16" s="140"/>
      <c r="C16" s="140"/>
      <c r="D16" s="129"/>
      <c r="E16" s="129"/>
      <c r="F16" s="129"/>
      <c r="G16" s="149"/>
      <c r="H16" s="149"/>
      <c r="I16" s="149"/>
      <c r="J16" s="129"/>
      <c r="K16" s="156"/>
      <c r="L16" s="155"/>
      <c r="M16" s="32"/>
      <c r="N16" s="32"/>
    </row>
    <row r="17" s="142" customFormat="1" ht="17" customHeight="1" spans="2:14">
      <c r="B17" s="140"/>
      <c r="C17" s="140"/>
      <c r="D17" s="129"/>
      <c r="E17" s="129"/>
      <c r="F17" s="129"/>
      <c r="G17" s="149"/>
      <c r="H17" s="149"/>
      <c r="I17" s="149"/>
      <c r="J17" s="129"/>
      <c r="K17" s="157"/>
      <c r="L17" s="155"/>
      <c r="M17" s="32"/>
      <c r="N17" s="32"/>
    </row>
    <row r="18" s="142" customFormat="1" ht="17" customHeight="1" spans="2:14">
      <c r="B18" s="130"/>
      <c r="C18" s="130"/>
      <c r="D18" s="129"/>
      <c r="E18" s="129"/>
      <c r="F18" s="129"/>
      <c r="G18" s="149"/>
      <c r="H18" s="149"/>
      <c r="I18" s="149"/>
      <c r="J18" s="129"/>
      <c r="K18" s="156"/>
      <c r="L18" s="155"/>
      <c r="M18" s="32"/>
      <c r="N18" s="32"/>
    </row>
    <row r="19" s="142" customFormat="1" ht="17" customHeight="1" spans="2:14">
      <c r="B19" s="130"/>
      <c r="C19" s="130"/>
      <c r="D19" s="129"/>
      <c r="E19" s="129"/>
      <c r="F19" s="129"/>
      <c r="G19" s="149"/>
      <c r="H19" s="149"/>
      <c r="I19" s="149"/>
      <c r="J19" s="129"/>
      <c r="K19" s="156"/>
      <c r="L19" s="155"/>
      <c r="M19" s="32"/>
      <c r="N19" s="32"/>
    </row>
    <row r="20" s="142" customFormat="1" ht="17" customHeight="1" spans="2:14">
      <c r="B20" s="130"/>
      <c r="C20" s="130"/>
      <c r="D20" s="129"/>
      <c r="E20" s="129"/>
      <c r="F20" s="129"/>
      <c r="G20" s="149"/>
      <c r="H20" s="149"/>
      <c r="I20" s="149"/>
      <c r="J20" s="129"/>
      <c r="K20" s="156"/>
      <c r="L20" s="155"/>
      <c r="M20" s="32"/>
      <c r="N20" s="32"/>
    </row>
    <row r="21" s="142" customFormat="1" ht="17" customHeight="1" spans="2:14">
      <c r="B21" s="130"/>
      <c r="C21" s="130"/>
      <c r="D21" s="129"/>
      <c r="E21" s="129"/>
      <c r="F21" s="129"/>
      <c r="G21" s="149"/>
      <c r="H21" s="149"/>
      <c r="I21" s="149"/>
      <c r="J21" s="129"/>
      <c r="K21" s="157"/>
      <c r="L21" s="155"/>
      <c r="M21" s="32"/>
      <c r="N21" s="32"/>
    </row>
    <row r="22" s="142" customFormat="1" ht="17" customHeight="1" spans="2:14">
      <c r="B22" s="130"/>
      <c r="C22" s="130"/>
      <c r="D22" s="129"/>
      <c r="E22" s="129"/>
      <c r="F22" s="129"/>
      <c r="G22" s="149"/>
      <c r="H22" s="149"/>
      <c r="I22" s="149"/>
      <c r="J22" s="129"/>
      <c r="K22" s="157"/>
      <c r="L22" s="155"/>
      <c r="M22" s="32"/>
      <c r="N22" s="32"/>
    </row>
    <row r="23" s="142" customFormat="1" ht="17" customHeight="1" spans="2:14">
      <c r="B23" s="140"/>
      <c r="C23" s="140"/>
      <c r="D23" s="129"/>
      <c r="E23" s="129"/>
      <c r="F23" s="129"/>
      <c r="G23" s="149"/>
      <c r="H23" s="149"/>
      <c r="I23" s="149"/>
      <c r="J23" s="129"/>
      <c r="K23" s="157"/>
      <c r="L23" s="155"/>
      <c r="M23" s="32"/>
      <c r="N23" s="32"/>
    </row>
    <row r="24" s="142" customFormat="1" ht="17" customHeight="1" spans="2:14">
      <c r="B24" s="140"/>
      <c r="C24" s="140"/>
      <c r="D24" s="129"/>
      <c r="E24" s="129"/>
      <c r="F24" s="129"/>
      <c r="G24" s="149"/>
      <c r="H24" s="149"/>
      <c r="I24" s="149"/>
      <c r="J24" s="129"/>
      <c r="K24" s="157"/>
      <c r="L24" s="155"/>
      <c r="M24" s="32"/>
      <c r="N24" s="32"/>
    </row>
    <row r="25" s="142" customFormat="1" ht="17" customHeight="1" spans="2:14">
      <c r="B25" s="140"/>
      <c r="C25" s="140"/>
      <c r="D25" s="129"/>
      <c r="E25" s="129"/>
      <c r="F25" s="129"/>
      <c r="G25" s="149"/>
      <c r="H25" s="149"/>
      <c r="I25" s="149"/>
      <c r="J25" s="129"/>
      <c r="K25" s="157"/>
      <c r="L25" s="155"/>
      <c r="M25" s="32"/>
      <c r="N25" s="32"/>
    </row>
    <row r="26" s="142" customFormat="1" ht="17" customHeight="1" spans="2:14">
      <c r="B26" s="140"/>
      <c r="C26" s="140"/>
      <c r="D26" s="129"/>
      <c r="E26" s="129"/>
      <c r="F26" s="129"/>
      <c r="G26" s="149"/>
      <c r="H26" s="149"/>
      <c r="I26" s="149"/>
      <c r="J26" s="129"/>
      <c r="K26" s="156"/>
      <c r="L26" s="155"/>
      <c r="M26" s="32"/>
      <c r="N26" s="32"/>
    </row>
    <row r="27" s="142" customFormat="1" ht="17" customHeight="1" spans="2:14">
      <c r="B27" s="140"/>
      <c r="C27" s="140"/>
      <c r="D27" s="129"/>
      <c r="E27" s="129"/>
      <c r="F27" s="129"/>
      <c r="G27" s="149"/>
      <c r="H27" s="149"/>
      <c r="I27" s="149"/>
      <c r="J27" s="129"/>
      <c r="K27" s="156"/>
      <c r="L27" s="155"/>
      <c r="M27" s="32"/>
      <c r="N27" s="32"/>
    </row>
    <row r="28" s="142" customFormat="1" ht="17" customHeight="1" spans="2:14">
      <c r="B28" s="140"/>
      <c r="C28" s="140"/>
      <c r="D28" s="129"/>
      <c r="E28" s="129"/>
      <c r="F28" s="129"/>
      <c r="G28" s="149"/>
      <c r="H28" s="149"/>
      <c r="I28" s="149"/>
      <c r="J28" s="129"/>
      <c r="K28" s="156"/>
      <c r="L28" s="155"/>
      <c r="M28" s="32"/>
      <c r="N28" s="32"/>
    </row>
    <row r="29" s="142" customFormat="1" ht="17" customHeight="1" spans="2:14">
      <c r="B29" s="140"/>
      <c r="C29" s="140"/>
      <c r="D29" s="129"/>
      <c r="E29" s="129"/>
      <c r="F29" s="129"/>
      <c r="G29" s="149"/>
      <c r="H29" s="149"/>
      <c r="I29" s="149"/>
      <c r="J29" s="129"/>
      <c r="K29" s="156"/>
      <c r="L29" s="155"/>
      <c r="M29" s="32"/>
      <c r="N29" s="32"/>
    </row>
    <row r="30" s="142" customFormat="1" ht="17" customHeight="1" spans="2:14">
      <c r="B30" s="130"/>
      <c r="C30" s="150"/>
      <c r="D30" s="129"/>
      <c r="E30" s="129"/>
      <c r="F30" s="129"/>
      <c r="G30" s="149"/>
      <c r="H30" s="149"/>
      <c r="I30" s="149"/>
      <c r="J30" s="129"/>
      <c r="K30" s="156"/>
      <c r="L30" s="155"/>
      <c r="M30" s="32"/>
      <c r="N30" s="32"/>
    </row>
    <row r="31" s="142" customFormat="1" ht="17" customHeight="1" spans="2:14">
      <c r="B31" s="130"/>
      <c r="C31" s="150"/>
      <c r="D31" s="129"/>
      <c r="E31" s="129"/>
      <c r="F31" s="129"/>
      <c r="G31" s="149"/>
      <c r="H31" s="149"/>
      <c r="I31" s="149"/>
      <c r="J31" s="129"/>
      <c r="K31" s="156"/>
      <c r="L31" s="155"/>
      <c r="M31" s="32"/>
      <c r="N31" s="32"/>
    </row>
    <row r="32" s="142" customFormat="1" ht="17" customHeight="1" spans="2:14">
      <c r="B32" s="130"/>
      <c r="C32" s="130"/>
      <c r="D32" s="129"/>
      <c r="E32" s="129"/>
      <c r="F32" s="129"/>
      <c r="G32" s="149"/>
      <c r="H32" s="149"/>
      <c r="I32" s="149"/>
      <c r="J32" s="129"/>
      <c r="K32" s="156"/>
      <c r="L32" s="155"/>
      <c r="M32" s="32"/>
      <c r="N32" s="32"/>
    </row>
    <row r="33" s="142" customFormat="1" ht="17" customHeight="1" spans="2:14">
      <c r="B33" s="140"/>
      <c r="C33" s="140"/>
      <c r="D33" s="129"/>
      <c r="E33" s="129"/>
      <c r="F33" s="129"/>
      <c r="G33" s="149"/>
      <c r="H33" s="149"/>
      <c r="I33" s="149"/>
      <c r="J33" s="129"/>
      <c r="K33" s="156"/>
      <c r="L33" s="155"/>
      <c r="M33" s="32"/>
      <c r="N33" s="32"/>
    </row>
    <row r="34" s="142" customFormat="1" ht="17" customHeight="1" spans="2:14">
      <c r="B34" s="140"/>
      <c r="C34" s="140"/>
      <c r="D34" s="129"/>
      <c r="E34" s="129"/>
      <c r="F34" s="129"/>
      <c r="G34" s="149"/>
      <c r="H34" s="149"/>
      <c r="I34" s="149"/>
      <c r="J34" s="129"/>
      <c r="K34" s="156"/>
      <c r="L34" s="155"/>
      <c r="M34" s="32"/>
      <c r="N34" s="32"/>
    </row>
    <row r="35" s="142" customFormat="1" ht="17" customHeight="1" spans="2:14">
      <c r="B35" s="140"/>
      <c r="C35" s="140"/>
      <c r="D35" s="129"/>
      <c r="E35" s="129"/>
      <c r="F35" s="129"/>
      <c r="G35" s="149"/>
      <c r="H35" s="149"/>
      <c r="I35" s="149"/>
      <c r="J35" s="129"/>
      <c r="K35" s="156"/>
      <c r="L35" s="155"/>
      <c r="M35" s="32"/>
      <c r="N35" s="32"/>
    </row>
    <row r="36" s="142" customFormat="1" ht="17" customHeight="1" spans="2:14">
      <c r="B36" s="140"/>
      <c r="C36" s="140"/>
      <c r="D36" s="129"/>
      <c r="E36" s="129"/>
      <c r="F36" s="129"/>
      <c r="G36" s="149"/>
      <c r="H36" s="149"/>
      <c r="I36" s="149"/>
      <c r="J36" s="129"/>
      <c r="K36" s="156"/>
      <c r="L36" s="155"/>
      <c r="M36" s="32"/>
      <c r="N36" s="32"/>
    </row>
    <row r="37" s="142" customFormat="1" ht="17" customHeight="1" spans="2:14">
      <c r="B37" s="140"/>
      <c r="C37" s="140"/>
      <c r="D37" s="129"/>
      <c r="E37" s="129"/>
      <c r="F37" s="129"/>
      <c r="G37" s="149"/>
      <c r="H37" s="149"/>
      <c r="I37" s="149"/>
      <c r="J37" s="129"/>
      <c r="K37" s="156"/>
      <c r="L37" s="155"/>
      <c r="M37" s="32"/>
      <c r="N37" s="32"/>
    </row>
    <row r="38" s="142" customFormat="1" ht="17" customHeight="1" spans="2:14">
      <c r="B38" s="140"/>
      <c r="C38" s="140"/>
      <c r="D38" s="129"/>
      <c r="E38" s="129"/>
      <c r="F38" s="129"/>
      <c r="G38" s="149"/>
      <c r="H38" s="149"/>
      <c r="I38" s="149"/>
      <c r="J38" s="129"/>
      <c r="K38" s="156"/>
      <c r="L38" s="155"/>
      <c r="M38" s="32"/>
      <c r="N38" s="32"/>
    </row>
    <row r="39" s="142" customFormat="1" ht="17" customHeight="1" spans="2:14">
      <c r="B39" s="140"/>
      <c r="C39" s="140"/>
      <c r="D39" s="129"/>
      <c r="E39" s="129"/>
      <c r="F39" s="129"/>
      <c r="G39" s="149"/>
      <c r="H39" s="149"/>
      <c r="I39" s="149"/>
      <c r="J39" s="129"/>
      <c r="K39" s="156"/>
      <c r="L39" s="155"/>
      <c r="M39" s="32"/>
      <c r="N39" s="32"/>
    </row>
    <row r="40" s="142" customFormat="1" ht="17" customHeight="1" spans="2:14">
      <c r="B40" s="140"/>
      <c r="C40" s="140"/>
      <c r="D40" s="129"/>
      <c r="E40" s="129"/>
      <c r="F40" s="129"/>
      <c r="G40" s="149"/>
      <c r="H40" s="149"/>
      <c r="I40" s="149"/>
      <c r="J40" s="129"/>
      <c r="K40" s="156"/>
      <c r="L40" s="155"/>
      <c r="M40" s="32"/>
      <c r="N40" s="32"/>
    </row>
    <row r="41" s="142" customFormat="1" ht="17" customHeight="1" spans="2:14">
      <c r="B41" s="140"/>
      <c r="C41" s="140"/>
      <c r="D41" s="129"/>
      <c r="E41" s="129"/>
      <c r="F41" s="129"/>
      <c r="G41" s="149"/>
      <c r="H41" s="149"/>
      <c r="I41" s="149"/>
      <c r="J41" s="129"/>
      <c r="K41" s="156"/>
      <c r="L41" s="155"/>
      <c r="M41" s="32"/>
      <c r="N41" s="32"/>
    </row>
    <row r="42" s="142" customFormat="1" ht="17" customHeight="1" spans="2:14">
      <c r="B42" s="151"/>
      <c r="C42" s="151"/>
      <c r="D42" s="129"/>
      <c r="E42" s="129"/>
      <c r="F42" s="129"/>
      <c r="G42" s="149"/>
      <c r="H42" s="149"/>
      <c r="I42" s="149"/>
      <c r="J42" s="129"/>
      <c r="K42" s="156"/>
      <c r="L42" s="155"/>
      <c r="M42" s="32"/>
      <c r="N42" s="32"/>
    </row>
    <row r="43" s="142" customFormat="1" ht="17" customHeight="1" spans="2:14">
      <c r="B43" s="151"/>
      <c r="C43" s="151"/>
      <c r="D43" s="129"/>
      <c r="E43" s="129"/>
      <c r="F43" s="129"/>
      <c r="G43" s="149"/>
      <c r="H43" s="149"/>
      <c r="I43" s="149"/>
      <c r="J43" s="129"/>
      <c r="K43" s="156"/>
      <c r="L43" s="155"/>
      <c r="M43" s="32"/>
      <c r="N43" s="32"/>
    </row>
    <row r="44" s="142" customFormat="1" ht="17" customHeight="1" spans="2:14">
      <c r="B44" s="140"/>
      <c r="C44" s="140"/>
      <c r="D44" s="129"/>
      <c r="E44" s="129"/>
      <c r="F44" s="129"/>
      <c r="G44" s="149"/>
      <c r="H44" s="149"/>
      <c r="I44" s="149"/>
      <c r="J44" s="129"/>
      <c r="K44" s="156"/>
      <c r="L44" s="155"/>
      <c r="M44" s="32"/>
      <c r="N44" s="32"/>
    </row>
    <row r="45" s="142" customFormat="1" ht="17" customHeight="1" spans="2:14">
      <c r="B45" s="140"/>
      <c r="C45" s="140"/>
      <c r="D45" s="129"/>
      <c r="E45" s="129"/>
      <c r="F45" s="129"/>
      <c r="G45" s="149"/>
      <c r="H45" s="149"/>
      <c r="I45" s="149"/>
      <c r="J45" s="129"/>
      <c r="K45" s="156"/>
      <c r="L45" s="155"/>
      <c r="M45" s="32"/>
      <c r="N45" s="32"/>
    </row>
    <row r="46" s="142" customFormat="1" ht="17" customHeight="1" spans="2:14">
      <c r="B46" s="140"/>
      <c r="C46" s="140"/>
      <c r="D46" s="129"/>
      <c r="E46" s="129"/>
      <c r="F46" s="129"/>
      <c r="G46" s="149"/>
      <c r="H46" s="149"/>
      <c r="I46" s="149"/>
      <c r="J46" s="129"/>
      <c r="K46" s="156"/>
      <c r="L46" s="155"/>
      <c r="M46" s="32"/>
      <c r="N46" s="32"/>
    </row>
    <row r="47" s="142" customFormat="1" ht="17" customHeight="1" spans="2:14">
      <c r="B47" s="140"/>
      <c r="C47" s="140"/>
      <c r="D47" s="129"/>
      <c r="E47" s="129"/>
      <c r="F47" s="129"/>
      <c r="G47" s="149"/>
      <c r="H47" s="149"/>
      <c r="I47" s="149"/>
      <c r="J47" s="129"/>
      <c r="K47" s="156"/>
      <c r="L47" s="155"/>
      <c r="M47" s="32"/>
      <c r="N47" s="32"/>
    </row>
    <row r="48" s="142" customFormat="1" ht="17" customHeight="1" spans="2:14">
      <c r="B48" s="140"/>
      <c r="C48" s="140"/>
      <c r="D48" s="129"/>
      <c r="E48" s="129"/>
      <c r="F48" s="129"/>
      <c r="G48" s="149"/>
      <c r="H48" s="149"/>
      <c r="I48" s="149"/>
      <c r="J48" s="129"/>
      <c r="K48" s="156"/>
      <c r="L48" s="155"/>
      <c r="M48" s="32"/>
      <c r="N48" s="32"/>
    </row>
    <row r="49" s="142" customFormat="1" ht="17" customHeight="1" spans="2:14">
      <c r="B49" s="152"/>
      <c r="C49" s="152"/>
      <c r="D49" s="129"/>
      <c r="E49" s="129"/>
      <c r="F49" s="129"/>
      <c r="G49" s="149"/>
      <c r="H49" s="149"/>
      <c r="I49" s="149"/>
      <c r="J49" s="129"/>
      <c r="K49" s="156"/>
      <c r="L49" s="155"/>
      <c r="M49" s="32"/>
      <c r="N49" s="32"/>
    </row>
    <row r="50" s="142" customFormat="1" ht="17" customHeight="1" spans="2:14">
      <c r="B50" s="152"/>
      <c r="C50" s="152"/>
      <c r="D50" s="129"/>
      <c r="E50" s="129"/>
      <c r="F50" s="129"/>
      <c r="G50" s="149"/>
      <c r="H50" s="149"/>
      <c r="I50" s="149"/>
      <c r="J50" s="129"/>
      <c r="K50" s="156"/>
      <c r="L50" s="155"/>
      <c r="M50" s="32"/>
      <c r="N50" s="32"/>
    </row>
    <row r="51" s="142" customFormat="1" ht="17" customHeight="1" spans="2:14">
      <c r="B51" s="152"/>
      <c r="C51" s="152"/>
      <c r="D51" s="129"/>
      <c r="E51" s="129"/>
      <c r="F51" s="129"/>
      <c r="G51" s="149"/>
      <c r="H51" s="149"/>
      <c r="I51" s="149"/>
      <c r="J51" s="129"/>
      <c r="K51" s="156"/>
      <c r="L51" s="155"/>
      <c r="M51" s="32"/>
      <c r="N51" s="32"/>
    </row>
    <row r="52" ht="16.5" spans="12:12">
      <c r="L52" s="155"/>
    </row>
  </sheetData>
  <mergeCells count="3">
    <mergeCell ref="B1:K1"/>
    <mergeCell ref="B2:C2"/>
    <mergeCell ref="E2:K2"/>
  </mergeCells>
  <pageMargins left="0.75" right="0.75" top="1" bottom="1" header="0.5" footer="0.5"/>
  <pageSetup paperSize="9" orientation="portrait" horizontalDpi="180" verticalDpi="180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F27"/>
  <sheetViews>
    <sheetView showGridLines="0" workbookViewId="0">
      <selection activeCell="I4" sqref="I4"/>
    </sheetView>
  </sheetViews>
  <sheetFormatPr defaultColWidth="9" defaultRowHeight="16.5" outlineLevelCol="5"/>
  <cols>
    <col min="1" max="1" width="9" style="32"/>
    <col min="2" max="2" width="11.75" style="32" customWidth="1"/>
    <col min="3" max="3" width="14.75" style="32" customWidth="1"/>
    <col min="4" max="4" width="12.375" style="134" customWidth="1"/>
    <col min="5" max="5" width="33.25" style="32" customWidth="1"/>
    <col min="6" max="6" width="7" style="32" customWidth="1"/>
    <col min="7" max="7" width="10" style="32" customWidth="1"/>
    <col min="8" max="8" width="12" style="32" customWidth="1"/>
    <col min="9" max="256" width="9" style="32"/>
  </cols>
  <sheetData>
    <row r="1" ht="32" customHeight="1" spans="2:5">
      <c r="B1" s="135" t="s">
        <v>60</v>
      </c>
      <c r="C1" s="135"/>
      <c r="D1" s="135"/>
      <c r="E1" s="135"/>
    </row>
    <row r="2" s="75" customFormat="1" ht="30.75" customHeight="1" spans="2:5">
      <c r="B2" s="124" t="s">
        <v>61</v>
      </c>
      <c r="C2" s="125" t="s">
        <v>50</v>
      </c>
      <c r="D2" s="136" t="s">
        <v>60</v>
      </c>
      <c r="E2" s="125" t="s">
        <v>58</v>
      </c>
    </row>
    <row r="3" ht="17.25" spans="2:6">
      <c r="B3" s="137"/>
      <c r="C3" s="137"/>
      <c r="D3" s="138"/>
      <c r="E3" s="139"/>
      <c r="F3" s="91"/>
    </row>
    <row r="4" ht="17.25" spans="2:6">
      <c r="B4" s="137"/>
      <c r="C4" s="137"/>
      <c r="D4" s="138"/>
      <c r="E4" s="139"/>
      <c r="F4" s="91"/>
    </row>
    <row r="5" ht="17.25" spans="2:6">
      <c r="B5" s="137"/>
      <c r="C5" s="137"/>
      <c r="D5" s="138"/>
      <c r="E5" s="139"/>
      <c r="F5" s="91"/>
    </row>
    <row r="6" ht="17.25" spans="2:6">
      <c r="B6" s="137"/>
      <c r="C6" s="137"/>
      <c r="D6" s="138"/>
      <c r="E6" s="139"/>
      <c r="F6" s="91"/>
    </row>
    <row r="7" ht="17.25" spans="2:6">
      <c r="B7" s="137"/>
      <c r="C7" s="137"/>
      <c r="D7" s="138"/>
      <c r="E7" s="139"/>
      <c r="F7" s="91"/>
    </row>
    <row r="8" ht="17.25" spans="2:6">
      <c r="B8" s="137"/>
      <c r="C8" s="137"/>
      <c r="D8" s="138"/>
      <c r="E8" s="139"/>
      <c r="F8" s="91"/>
    </row>
    <row r="9" ht="17.25" spans="2:6">
      <c r="B9" s="137"/>
      <c r="C9" s="137"/>
      <c r="D9" s="138"/>
      <c r="E9" s="139"/>
      <c r="F9" s="91"/>
    </row>
    <row r="10" ht="17.25" spans="2:6">
      <c r="B10" s="137"/>
      <c r="C10" s="137"/>
      <c r="D10" s="138"/>
      <c r="E10" s="139"/>
      <c r="F10" s="91"/>
    </row>
    <row r="11" ht="17.25" spans="2:6">
      <c r="B11" s="137"/>
      <c r="C11" s="137"/>
      <c r="D11" s="138"/>
      <c r="E11" s="139"/>
      <c r="F11" s="91"/>
    </row>
    <row r="12" ht="17.25" spans="2:6">
      <c r="B12" s="137"/>
      <c r="C12" s="137"/>
      <c r="D12" s="138"/>
      <c r="E12" s="139"/>
      <c r="F12" s="91"/>
    </row>
    <row r="13" ht="17.25" spans="2:6">
      <c r="B13" s="137"/>
      <c r="C13" s="137"/>
      <c r="D13" s="138"/>
      <c r="E13" s="139"/>
      <c r="F13" s="91"/>
    </row>
    <row r="14" ht="17.25" spans="2:6">
      <c r="B14" s="137"/>
      <c r="C14" s="137"/>
      <c r="D14" s="138"/>
      <c r="E14" s="139"/>
      <c r="F14" s="91"/>
    </row>
    <row r="15" ht="17.25" spans="2:6">
      <c r="B15" s="137"/>
      <c r="C15" s="137"/>
      <c r="D15" s="138"/>
      <c r="E15" s="139"/>
      <c r="F15" s="91"/>
    </row>
    <row r="16" ht="17.25" spans="2:6">
      <c r="B16" s="137"/>
      <c r="C16" s="137"/>
      <c r="D16" s="138"/>
      <c r="E16" s="139"/>
      <c r="F16" s="91"/>
    </row>
    <row r="17" ht="17.25" spans="2:6">
      <c r="B17" s="137"/>
      <c r="C17" s="137"/>
      <c r="D17" s="138"/>
      <c r="E17" s="139"/>
      <c r="F17" s="91"/>
    </row>
    <row r="18" ht="17.25" spans="2:6">
      <c r="B18" s="137"/>
      <c r="C18" s="137"/>
      <c r="D18" s="138"/>
      <c r="E18" s="139"/>
      <c r="F18" s="91"/>
    </row>
    <row r="19" ht="17.25" spans="2:6">
      <c r="B19" s="137"/>
      <c r="C19" s="137"/>
      <c r="D19" s="138"/>
      <c r="E19" s="139"/>
      <c r="F19" s="91"/>
    </row>
    <row r="20" ht="17.25" spans="2:6">
      <c r="B20" s="137"/>
      <c r="C20" s="137"/>
      <c r="D20" s="138"/>
      <c r="E20" s="139"/>
      <c r="F20" s="91"/>
    </row>
    <row r="21" ht="17.25" spans="2:6">
      <c r="B21" s="137"/>
      <c r="C21" s="137"/>
      <c r="D21" s="138"/>
      <c r="E21" s="139"/>
      <c r="F21" s="91"/>
    </row>
    <row r="22" ht="17.25" spans="2:6">
      <c r="B22" s="137"/>
      <c r="C22" s="137"/>
      <c r="D22" s="138"/>
      <c r="E22" s="139"/>
      <c r="F22" s="91"/>
    </row>
    <row r="23" ht="17.25" spans="2:6">
      <c r="B23" s="137"/>
      <c r="C23" s="137"/>
      <c r="D23" s="138"/>
      <c r="E23" s="139"/>
      <c r="F23" s="91"/>
    </row>
    <row r="24" ht="17.25" spans="2:6">
      <c r="B24" s="137"/>
      <c r="C24" s="137"/>
      <c r="D24" s="138"/>
      <c r="E24" s="139"/>
      <c r="F24" s="91"/>
    </row>
    <row r="25" ht="17.25" spans="2:6">
      <c r="B25" s="137"/>
      <c r="C25" s="137"/>
      <c r="D25" s="138"/>
      <c r="E25" s="139"/>
      <c r="F25" s="91"/>
    </row>
    <row r="26" ht="17.25" spans="2:6">
      <c r="B26" s="137"/>
      <c r="C26" s="137"/>
      <c r="D26" s="138"/>
      <c r="E26" s="139"/>
      <c r="F26" s="91"/>
    </row>
    <row r="27" ht="17.25" spans="2:5">
      <c r="B27" s="140"/>
      <c r="C27" s="140"/>
      <c r="D27" s="141"/>
      <c r="E27" s="139"/>
    </row>
  </sheetData>
  <mergeCells count="1">
    <mergeCell ref="B1:E1"/>
  </mergeCells>
  <pageMargins left="0.75" right="0.75" top="1" bottom="1" header="0.5" footer="0.5"/>
  <pageSetup paperSize="9" orientation="portrait" horizontalDpi="600"/>
  <headerFooter alignWithMargins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F20"/>
  <sheetViews>
    <sheetView showGridLines="0" workbookViewId="0">
      <selection activeCell="K11" sqref="K11"/>
    </sheetView>
  </sheetViews>
  <sheetFormatPr defaultColWidth="9" defaultRowHeight="14.25" outlineLevelCol="5"/>
  <cols>
    <col min="1" max="1" width="9" style="32"/>
    <col min="2" max="3" width="17.25" style="32" customWidth="1"/>
    <col min="4" max="4" width="19.125" style="32" customWidth="1"/>
    <col min="5" max="5" width="24.75" style="32" customWidth="1"/>
    <col min="6" max="6" width="7" style="32" customWidth="1"/>
    <col min="7" max="16384" width="9" style="32"/>
  </cols>
  <sheetData>
    <row r="1" ht="30" customHeight="1" spans="2:5">
      <c r="B1" s="122" t="s">
        <v>62</v>
      </c>
      <c r="C1" s="122"/>
      <c r="D1" s="122"/>
      <c r="E1" s="122"/>
    </row>
    <row r="2" ht="17" customHeight="1" spans="2:5">
      <c r="B2" s="123" t="str">
        <f>工资汇总表!I2</f>
        <v>日期：</v>
      </c>
      <c r="C2" s="123"/>
      <c r="D2" s="123"/>
      <c r="E2" s="123"/>
    </row>
    <row r="3" s="75" customFormat="1" ht="30.75" customHeight="1" spans="2:5">
      <c r="B3" s="124" t="s">
        <v>61</v>
      </c>
      <c r="C3" s="125" t="s">
        <v>50</v>
      </c>
      <c r="D3" s="125" t="s">
        <v>63</v>
      </c>
      <c r="E3" s="125" t="s">
        <v>58</v>
      </c>
    </row>
    <row r="4" s="75" customFormat="1" ht="18" customHeight="1" spans="2:5">
      <c r="B4" s="126"/>
      <c r="C4" s="127"/>
      <c r="D4" s="127"/>
      <c r="E4" s="127"/>
    </row>
    <row r="5" s="75" customFormat="1" ht="18" customHeight="1" spans="2:5">
      <c r="B5" s="126"/>
      <c r="C5" s="127"/>
      <c r="D5" s="127"/>
      <c r="E5" s="127"/>
    </row>
    <row r="6" s="75" customFormat="1" ht="18" customHeight="1" spans="2:5">
      <c r="B6" s="126"/>
      <c r="C6" s="127"/>
      <c r="D6" s="127"/>
      <c r="E6" s="127"/>
    </row>
    <row r="7" s="75" customFormat="1" ht="18" customHeight="1" spans="2:5">
      <c r="B7" s="126"/>
      <c r="C7" s="127"/>
      <c r="D7" s="127"/>
      <c r="E7" s="127"/>
    </row>
    <row r="8" s="75" customFormat="1" ht="18" customHeight="1" spans="2:5">
      <c r="B8" s="126"/>
      <c r="C8" s="127"/>
      <c r="D8" s="127"/>
      <c r="E8" s="127"/>
    </row>
    <row r="9" s="75" customFormat="1" ht="18" customHeight="1" spans="2:5">
      <c r="B9" s="126"/>
      <c r="C9" s="127"/>
      <c r="D9" s="127"/>
      <c r="E9" s="127"/>
    </row>
    <row r="10" s="75" customFormat="1" ht="18" customHeight="1" spans="2:5">
      <c r="B10" s="126"/>
      <c r="C10" s="127"/>
      <c r="D10" s="127"/>
      <c r="E10" s="127"/>
    </row>
    <row r="11" s="75" customFormat="1" ht="18" customHeight="1" spans="2:5">
      <c r="B11" s="126"/>
      <c r="C11" s="127"/>
      <c r="D11" s="127"/>
      <c r="E11" s="127"/>
    </row>
    <row r="12" s="75" customFormat="1" ht="18" customHeight="1" spans="2:5">
      <c r="B12" s="126"/>
      <c r="C12" s="127"/>
      <c r="D12" s="127"/>
      <c r="E12" s="127"/>
    </row>
    <row r="13" s="75" customFormat="1" ht="18" customHeight="1" spans="2:5">
      <c r="B13" s="126"/>
      <c r="C13" s="127"/>
      <c r="D13" s="127"/>
      <c r="E13" s="127"/>
    </row>
    <row r="14" ht="18" customHeight="1" spans="2:6">
      <c r="B14" s="128"/>
      <c r="C14" s="129"/>
      <c r="D14" s="128"/>
      <c r="E14" s="130"/>
      <c r="F14" s="91"/>
    </row>
    <row r="15" ht="18" customHeight="1" spans="2:6">
      <c r="B15" s="128"/>
      <c r="C15" s="129"/>
      <c r="D15" s="128"/>
      <c r="E15" s="130"/>
      <c r="F15" s="91"/>
    </row>
    <row r="16" ht="18" customHeight="1" spans="2:6">
      <c r="B16" s="128"/>
      <c r="C16" s="129"/>
      <c r="D16" s="128"/>
      <c r="E16" s="130"/>
      <c r="F16" s="91"/>
    </row>
    <row r="17" ht="18" customHeight="1" spans="2:6">
      <c r="B17" s="128"/>
      <c r="C17" s="129"/>
      <c r="D17" s="128"/>
      <c r="E17" s="130"/>
      <c r="F17" s="91"/>
    </row>
    <row r="18" ht="18" customHeight="1" spans="2:6">
      <c r="B18" s="128"/>
      <c r="C18" s="129"/>
      <c r="D18" s="128"/>
      <c r="E18" s="130"/>
      <c r="F18" s="91"/>
    </row>
    <row r="19" ht="18" customHeight="1" spans="2:5">
      <c r="B19" s="131" t="s">
        <v>52</v>
      </c>
      <c r="C19" s="132"/>
      <c r="D19" s="132"/>
      <c r="E19" s="130"/>
    </row>
    <row r="20" ht="15" spans="2:5">
      <c r="B20" s="133"/>
      <c r="C20" s="133"/>
      <c r="D20" s="133"/>
      <c r="E20" s="133"/>
    </row>
  </sheetData>
  <mergeCells count="2">
    <mergeCell ref="B1:E1"/>
    <mergeCell ref="B2:E2"/>
  </mergeCells>
  <conditionalFormatting sqref="B14:B18">
    <cfRule type="expression" dxfId="0" priority="1" stopIfTrue="1">
      <formula>COUNTIF($B:$B,$B14)&gt;1</formula>
    </cfRule>
  </conditionalFormatting>
  <pageMargins left="0.75" right="0.75" top="1" bottom="1" header="0.5" footer="0.5"/>
  <pageSetup paperSize="9" orientation="portrait" horizontalDpi="180" verticalDpi="180"/>
  <headerFooter alignWithMargins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4"/>
  <sheetViews>
    <sheetView workbookViewId="0">
      <selection activeCell="N17" sqref="N17"/>
    </sheetView>
  </sheetViews>
  <sheetFormatPr defaultColWidth="9" defaultRowHeight="16.5"/>
  <cols>
    <col min="1" max="2" width="8" style="101" customWidth="1"/>
    <col min="3" max="3" width="11.375" style="102" customWidth="1"/>
    <col min="4" max="4" width="13.25" style="103" customWidth="1"/>
    <col min="5" max="5" width="10" style="104" customWidth="1"/>
    <col min="6" max="6" width="11" style="105" customWidth="1"/>
    <col min="7" max="7" width="9.5" style="104" customWidth="1"/>
    <col min="8" max="8" width="7.25" style="104" customWidth="1"/>
    <col min="9" max="9" width="11.625" style="104" customWidth="1"/>
    <col min="10" max="10" width="42.375" style="101" customWidth="1"/>
    <col min="11" max="11" width="4.25" style="101" customWidth="1"/>
    <col min="12" max="14" width="9" style="101"/>
    <col min="15" max="256" width="9" style="32"/>
  </cols>
  <sheetData>
    <row r="1" ht="31" customHeight="1" spans="1:10">
      <c r="A1" s="106" t="s">
        <v>64</v>
      </c>
      <c r="B1" s="106"/>
      <c r="C1" s="106"/>
      <c r="D1" s="106"/>
      <c r="E1" s="106"/>
      <c r="F1" s="106"/>
      <c r="G1" s="106"/>
      <c r="H1" s="106"/>
      <c r="I1" s="106"/>
      <c r="J1" s="106"/>
    </row>
    <row r="2" ht="18" customHeight="1" spans="1:10">
      <c r="A2" s="107" t="str">
        <f>工资汇总表!I2</f>
        <v>日期：</v>
      </c>
      <c r="B2" s="107"/>
      <c r="C2" s="107"/>
      <c r="D2" s="107"/>
      <c r="E2" s="107"/>
      <c r="F2" s="107"/>
      <c r="G2" s="107"/>
      <c r="H2" s="107"/>
      <c r="I2" s="107"/>
      <c r="J2" s="107"/>
    </row>
    <row r="3" s="75" customFormat="1" ht="30.75" customHeight="1" spans="1:14">
      <c r="A3" s="81" t="s">
        <v>61</v>
      </c>
      <c r="B3" s="82" t="s">
        <v>50</v>
      </c>
      <c r="C3" s="108" t="s">
        <v>63</v>
      </c>
      <c r="D3" s="109" t="s">
        <v>65</v>
      </c>
      <c r="E3" s="109" t="s">
        <v>66</v>
      </c>
      <c r="F3" s="110" t="s">
        <v>67</v>
      </c>
      <c r="G3" s="109" t="s">
        <v>68</v>
      </c>
      <c r="H3" s="109" t="s">
        <v>69</v>
      </c>
      <c r="I3" s="109" t="s">
        <v>10</v>
      </c>
      <c r="J3" s="82" t="s">
        <v>58</v>
      </c>
      <c r="K3" s="119"/>
      <c r="L3" s="119"/>
      <c r="M3" s="119"/>
      <c r="N3" s="119"/>
    </row>
    <row r="4" ht="17.25" spans="1:11">
      <c r="A4" s="111"/>
      <c r="B4" s="112"/>
      <c r="C4" s="113"/>
      <c r="D4" s="114"/>
      <c r="E4" s="114"/>
      <c r="F4" s="115"/>
      <c r="G4" s="114"/>
      <c r="H4" s="114"/>
      <c r="I4" s="114"/>
      <c r="J4" s="114"/>
      <c r="K4" s="120"/>
    </row>
    <row r="5" ht="17.25" spans="1:11">
      <c r="A5" s="116"/>
      <c r="B5" s="116"/>
      <c r="C5" s="113"/>
      <c r="D5" s="114"/>
      <c r="E5" s="114"/>
      <c r="F5" s="115"/>
      <c r="G5" s="114"/>
      <c r="H5" s="114"/>
      <c r="I5" s="114"/>
      <c r="J5" s="121"/>
      <c r="K5" s="120"/>
    </row>
    <row r="6" ht="17.25" spans="1:11">
      <c r="A6" s="116"/>
      <c r="B6" s="116"/>
      <c r="C6" s="113"/>
      <c r="D6" s="114"/>
      <c r="E6" s="114"/>
      <c r="F6" s="115"/>
      <c r="G6" s="114"/>
      <c r="H6" s="114"/>
      <c r="I6" s="114"/>
      <c r="J6" s="121"/>
      <c r="K6" s="120"/>
    </row>
    <row r="7" ht="17.25" spans="1:11">
      <c r="A7" s="116"/>
      <c r="B7" s="116"/>
      <c r="C7" s="113"/>
      <c r="D7" s="114"/>
      <c r="E7" s="114"/>
      <c r="F7" s="115"/>
      <c r="G7" s="114"/>
      <c r="H7" s="114"/>
      <c r="I7" s="114"/>
      <c r="J7" s="121"/>
      <c r="K7" s="120"/>
    </row>
    <row r="8" ht="17.25" spans="1:11">
      <c r="A8" s="116"/>
      <c r="B8" s="116"/>
      <c r="C8" s="113"/>
      <c r="D8" s="114"/>
      <c r="E8" s="114"/>
      <c r="F8" s="115"/>
      <c r="G8" s="114"/>
      <c r="H8" s="114"/>
      <c r="I8" s="114"/>
      <c r="J8" s="121"/>
      <c r="K8" s="120"/>
    </row>
    <row r="9" ht="17.25" spans="1:11">
      <c r="A9" s="116"/>
      <c r="B9" s="116"/>
      <c r="C9" s="113"/>
      <c r="D9" s="114"/>
      <c r="E9" s="114"/>
      <c r="F9" s="115"/>
      <c r="G9" s="114"/>
      <c r="H9" s="114"/>
      <c r="I9" s="114"/>
      <c r="J9" s="121"/>
      <c r="K9" s="120"/>
    </row>
    <row r="10" ht="17.25" spans="1:11">
      <c r="A10" s="116"/>
      <c r="B10" s="116"/>
      <c r="C10" s="113"/>
      <c r="D10" s="114"/>
      <c r="E10" s="114"/>
      <c r="F10" s="115"/>
      <c r="G10" s="114"/>
      <c r="H10" s="114"/>
      <c r="I10" s="114"/>
      <c r="J10" s="121"/>
      <c r="K10" s="120"/>
    </row>
    <row r="11" ht="17.25" spans="1:11">
      <c r="A11" s="116"/>
      <c r="B11" s="116"/>
      <c r="C11" s="113"/>
      <c r="D11" s="114"/>
      <c r="E11" s="114"/>
      <c r="F11" s="115"/>
      <c r="G11" s="114"/>
      <c r="H11" s="114"/>
      <c r="I11" s="114"/>
      <c r="J11" s="121"/>
      <c r="K11" s="120"/>
    </row>
    <row r="12" ht="17.25" spans="1:11">
      <c r="A12" s="116"/>
      <c r="B12" s="116"/>
      <c r="C12" s="113"/>
      <c r="D12" s="114"/>
      <c r="E12" s="114"/>
      <c r="F12" s="115"/>
      <c r="G12" s="114"/>
      <c r="H12" s="114"/>
      <c r="I12" s="114"/>
      <c r="J12" s="121"/>
      <c r="K12" s="120"/>
    </row>
    <row r="13" ht="17.25" spans="1:11">
      <c r="A13" s="116"/>
      <c r="B13" s="116"/>
      <c r="C13" s="113"/>
      <c r="D13" s="114"/>
      <c r="E13" s="114"/>
      <c r="F13" s="115"/>
      <c r="G13" s="114"/>
      <c r="H13" s="114"/>
      <c r="I13" s="114"/>
      <c r="J13" s="121"/>
      <c r="K13" s="120"/>
    </row>
    <row r="14" ht="17.25" spans="1:11">
      <c r="A14" s="116"/>
      <c r="B14" s="116"/>
      <c r="C14" s="113"/>
      <c r="D14" s="114"/>
      <c r="E14" s="114"/>
      <c r="F14" s="115"/>
      <c r="G14" s="114"/>
      <c r="H14" s="114"/>
      <c r="I14" s="114"/>
      <c r="J14" s="121"/>
      <c r="K14" s="120"/>
    </row>
    <row r="15" ht="17.25" spans="1:11">
      <c r="A15" s="116"/>
      <c r="B15" s="116"/>
      <c r="C15" s="113"/>
      <c r="D15" s="114"/>
      <c r="E15" s="114"/>
      <c r="F15" s="115"/>
      <c r="G15" s="114"/>
      <c r="H15" s="114"/>
      <c r="I15" s="114"/>
      <c r="J15" s="121"/>
      <c r="K15" s="120"/>
    </row>
    <row r="16" ht="17.25" spans="1:11">
      <c r="A16" s="116"/>
      <c r="B16" s="116"/>
      <c r="C16" s="113"/>
      <c r="D16" s="114"/>
      <c r="E16" s="114"/>
      <c r="F16" s="115"/>
      <c r="G16" s="114"/>
      <c r="H16" s="114"/>
      <c r="I16" s="114"/>
      <c r="J16" s="121"/>
      <c r="K16" s="120"/>
    </row>
    <row r="17" ht="17.25" spans="1:11">
      <c r="A17" s="116"/>
      <c r="B17" s="116"/>
      <c r="C17" s="113"/>
      <c r="D17" s="114"/>
      <c r="E17" s="114"/>
      <c r="F17" s="115"/>
      <c r="G17" s="114"/>
      <c r="H17" s="114"/>
      <c r="I17" s="114"/>
      <c r="J17" s="121"/>
      <c r="K17" s="120"/>
    </row>
    <row r="18" ht="17.25" spans="1:11">
      <c r="A18" s="116"/>
      <c r="B18" s="116"/>
      <c r="C18" s="113"/>
      <c r="D18" s="114"/>
      <c r="E18" s="114"/>
      <c r="F18" s="115"/>
      <c r="G18" s="114"/>
      <c r="H18" s="114"/>
      <c r="I18" s="114"/>
      <c r="J18" s="121"/>
      <c r="K18" s="120"/>
    </row>
    <row r="19" ht="17.25" spans="1:11">
      <c r="A19" s="116"/>
      <c r="B19" s="116"/>
      <c r="C19" s="113"/>
      <c r="D19" s="114"/>
      <c r="E19" s="114"/>
      <c r="F19" s="115"/>
      <c r="G19" s="114"/>
      <c r="H19" s="114"/>
      <c r="I19" s="114"/>
      <c r="J19" s="121"/>
      <c r="K19" s="120"/>
    </row>
    <row r="20" ht="17.25" spans="1:11">
      <c r="A20" s="116"/>
      <c r="B20" s="116"/>
      <c r="C20" s="113"/>
      <c r="D20" s="114"/>
      <c r="E20" s="114"/>
      <c r="F20" s="115"/>
      <c r="G20" s="114"/>
      <c r="H20" s="114"/>
      <c r="I20" s="114"/>
      <c r="J20" s="121"/>
      <c r="K20" s="120"/>
    </row>
    <row r="21" ht="17.25" spans="1:11">
      <c r="A21" s="116"/>
      <c r="B21" s="116"/>
      <c r="C21" s="113"/>
      <c r="D21" s="114"/>
      <c r="E21" s="114"/>
      <c r="F21" s="115"/>
      <c r="G21" s="114"/>
      <c r="H21" s="114"/>
      <c r="I21" s="114"/>
      <c r="J21" s="121"/>
      <c r="K21" s="120"/>
    </row>
    <row r="22" ht="17.25" spans="1:11">
      <c r="A22" s="116"/>
      <c r="B22" s="116"/>
      <c r="C22" s="113"/>
      <c r="D22" s="114"/>
      <c r="E22" s="114"/>
      <c r="F22" s="115"/>
      <c r="G22" s="114"/>
      <c r="H22" s="114"/>
      <c r="I22" s="114"/>
      <c r="J22" s="121"/>
      <c r="K22" s="120"/>
    </row>
    <row r="23" ht="17.25" spans="1:11">
      <c r="A23" s="116"/>
      <c r="B23" s="116"/>
      <c r="C23" s="113"/>
      <c r="D23" s="114"/>
      <c r="E23" s="114"/>
      <c r="F23" s="115"/>
      <c r="G23" s="114"/>
      <c r="H23" s="114"/>
      <c r="I23" s="114"/>
      <c r="J23" s="121"/>
      <c r="K23" s="120"/>
    </row>
    <row r="24" ht="17.25" spans="1:10">
      <c r="A24" s="117"/>
      <c r="B24" s="117"/>
      <c r="C24" s="118"/>
      <c r="D24" s="118"/>
      <c r="E24" s="118"/>
      <c r="F24" s="118"/>
      <c r="G24" s="118"/>
      <c r="H24" s="118"/>
      <c r="I24" s="118"/>
      <c r="J24" s="117"/>
    </row>
  </sheetData>
  <mergeCells count="2">
    <mergeCell ref="A1:J1"/>
    <mergeCell ref="A2:J2"/>
  </mergeCells>
  <pageMargins left="0.75" right="0.75" top="1" bottom="1" header="0.5" footer="0.5"/>
  <pageSetup paperSize="9" orientation="portrait" horizontalDpi="600"/>
  <headerFooter alignWithMargins="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7"/>
  <sheetViews>
    <sheetView workbookViewId="0">
      <pane xSplit="2" ySplit="3" topLeftCell="C4" activePane="bottomRight" state="frozen"/>
      <selection/>
      <selection pane="topRight"/>
      <selection pane="bottomLeft"/>
      <selection pane="bottomRight" activeCell="I22" sqref="I22"/>
    </sheetView>
  </sheetViews>
  <sheetFormatPr defaultColWidth="9" defaultRowHeight="14.25" outlineLevelCol="6"/>
  <cols>
    <col min="1" max="1" width="8" style="32" customWidth="1"/>
    <col min="2" max="2" width="10.125" style="32" customWidth="1"/>
    <col min="3" max="3" width="6.25" style="32" customWidth="1"/>
    <col min="4" max="4" width="7.5" style="32" customWidth="1"/>
    <col min="5" max="5" width="8.625" style="32" customWidth="1"/>
    <col min="6" max="6" width="63.5" style="32" customWidth="1"/>
    <col min="7" max="16384" width="9" style="32"/>
  </cols>
  <sheetData>
    <row r="1" s="98" customFormat="1" ht="30" customHeight="1" spans="1:6">
      <c r="A1" s="44" t="s">
        <v>70</v>
      </c>
      <c r="B1" s="44"/>
      <c r="C1" s="44"/>
      <c r="D1" s="44"/>
      <c r="E1" s="44"/>
      <c r="F1" s="44"/>
    </row>
    <row r="2" s="98" customFormat="1" ht="19" customHeight="1" spans="1:6">
      <c r="A2" s="80" t="str">
        <f>工资汇总表!I2</f>
        <v>日期：</v>
      </c>
      <c r="B2" s="80"/>
      <c r="C2" s="80"/>
      <c r="D2" s="80"/>
      <c r="E2" s="80"/>
      <c r="F2" s="80"/>
    </row>
    <row r="3" s="75" customFormat="1" ht="30.75" customHeight="1" spans="1:6">
      <c r="A3" s="81" t="s">
        <v>61</v>
      </c>
      <c r="B3" s="82" t="s">
        <v>50</v>
      </c>
      <c r="C3" s="83" t="s">
        <v>71</v>
      </c>
      <c r="D3" s="82" t="s">
        <v>72</v>
      </c>
      <c r="E3" s="83" t="s">
        <v>73</v>
      </c>
      <c r="F3" s="82" t="s">
        <v>74</v>
      </c>
    </row>
    <row r="4" ht="17" customHeight="1" spans="1:7">
      <c r="A4" s="99"/>
      <c r="B4" s="99"/>
      <c r="C4" s="47"/>
      <c r="D4" s="100"/>
      <c r="E4" s="100"/>
      <c r="F4" s="51"/>
      <c r="G4" s="91"/>
    </row>
    <row r="5" ht="17" customHeight="1" spans="1:7">
      <c r="A5" s="99"/>
      <c r="B5" s="99"/>
      <c r="C5" s="47"/>
      <c r="D5" s="100"/>
      <c r="E5" s="100"/>
      <c r="F5" s="51"/>
      <c r="G5" s="91"/>
    </row>
    <row r="6" ht="17" customHeight="1" spans="1:7">
      <c r="A6" s="99"/>
      <c r="B6" s="99"/>
      <c r="C6" s="47"/>
      <c r="D6" s="100"/>
      <c r="E6" s="100"/>
      <c r="F6" s="51"/>
      <c r="G6" s="91"/>
    </row>
    <row r="7" ht="17" customHeight="1" spans="1:7">
      <c r="A7" s="99"/>
      <c r="B7" s="99"/>
      <c r="C7" s="47"/>
      <c r="D7" s="100"/>
      <c r="E7" s="100"/>
      <c r="F7" s="51"/>
      <c r="G7" s="91"/>
    </row>
    <row r="8" ht="17" customHeight="1" spans="1:7">
      <c r="A8" s="99"/>
      <c r="B8" s="99"/>
      <c r="C8" s="47"/>
      <c r="D8" s="100"/>
      <c r="E8" s="100"/>
      <c r="F8" s="51"/>
      <c r="G8" s="91"/>
    </row>
    <row r="9" ht="17" customHeight="1" spans="1:7">
      <c r="A9" s="99"/>
      <c r="B9" s="99"/>
      <c r="C9" s="47"/>
      <c r="D9" s="100"/>
      <c r="E9" s="100"/>
      <c r="F9" s="51"/>
      <c r="G9" s="91"/>
    </row>
    <row r="10" ht="17" customHeight="1" spans="1:7">
      <c r="A10" s="99"/>
      <c r="B10" s="99"/>
      <c r="C10" s="47"/>
      <c r="D10" s="100"/>
      <c r="E10" s="100"/>
      <c r="F10" s="51"/>
      <c r="G10" s="91"/>
    </row>
    <row r="11" ht="17" customHeight="1" spans="1:7">
      <c r="A11" s="99"/>
      <c r="B11" s="99"/>
      <c r="C11" s="47"/>
      <c r="D11" s="100"/>
      <c r="E11" s="100"/>
      <c r="F11" s="51"/>
      <c r="G11" s="91"/>
    </row>
    <row r="12" ht="17" customHeight="1" spans="1:7">
      <c r="A12" s="99"/>
      <c r="B12" s="99"/>
      <c r="C12" s="47"/>
      <c r="D12" s="100"/>
      <c r="E12" s="100"/>
      <c r="F12" s="51"/>
      <c r="G12" s="91"/>
    </row>
    <row r="13" ht="17" customHeight="1" spans="1:7">
      <c r="A13" s="99"/>
      <c r="B13" s="99"/>
      <c r="C13" s="47"/>
      <c r="D13" s="100"/>
      <c r="E13" s="100"/>
      <c r="F13" s="51"/>
      <c r="G13" s="91"/>
    </row>
    <row r="14" ht="17" customHeight="1" spans="1:7">
      <c r="A14" s="99"/>
      <c r="B14" s="99"/>
      <c r="C14" s="47"/>
      <c r="D14" s="100"/>
      <c r="E14" s="100"/>
      <c r="F14" s="51"/>
      <c r="G14" s="91"/>
    </row>
    <row r="15" ht="17" customHeight="1" spans="1:7">
      <c r="A15" s="99"/>
      <c r="B15" s="99"/>
      <c r="C15" s="47"/>
      <c r="D15" s="100"/>
      <c r="E15" s="100"/>
      <c r="F15" s="51"/>
      <c r="G15" s="91"/>
    </row>
    <row r="16" ht="17" customHeight="1" spans="1:7">
      <c r="A16" s="99"/>
      <c r="B16" s="99"/>
      <c r="C16" s="47"/>
      <c r="D16" s="100"/>
      <c r="E16" s="100"/>
      <c r="F16" s="51"/>
      <c r="G16" s="91"/>
    </row>
    <row r="17" ht="17" customHeight="1" spans="1:7">
      <c r="A17" s="99"/>
      <c r="B17" s="99"/>
      <c r="C17" s="47"/>
      <c r="D17" s="100"/>
      <c r="E17" s="100"/>
      <c r="F17" s="51"/>
      <c r="G17" s="91"/>
    </row>
    <row r="18" ht="17" customHeight="1" spans="1:7">
      <c r="A18" s="99"/>
      <c r="B18" s="99"/>
      <c r="C18" s="47"/>
      <c r="D18" s="100"/>
      <c r="E18" s="100"/>
      <c r="F18" s="51"/>
      <c r="G18" s="91"/>
    </row>
    <row r="19" ht="17" customHeight="1" spans="1:7">
      <c r="A19" s="99"/>
      <c r="B19" s="99"/>
      <c r="C19" s="47"/>
      <c r="D19" s="100"/>
      <c r="E19" s="100"/>
      <c r="F19" s="51"/>
      <c r="G19" s="91"/>
    </row>
    <row r="20" ht="17" customHeight="1" spans="1:7">
      <c r="A20" s="99"/>
      <c r="B20" s="99"/>
      <c r="C20" s="47"/>
      <c r="D20" s="100"/>
      <c r="E20" s="100"/>
      <c r="F20" s="51"/>
      <c r="G20" s="91"/>
    </row>
    <row r="21" ht="17" customHeight="1" spans="1:7">
      <c r="A21" s="99"/>
      <c r="B21" s="99"/>
      <c r="C21" s="47"/>
      <c r="D21" s="100"/>
      <c r="E21" s="100"/>
      <c r="F21" s="51"/>
      <c r="G21" s="91"/>
    </row>
    <row r="22" ht="17" customHeight="1" spans="1:7">
      <c r="A22" s="99"/>
      <c r="B22" s="99"/>
      <c r="C22" s="47"/>
      <c r="D22" s="100"/>
      <c r="E22" s="100"/>
      <c r="F22" s="51"/>
      <c r="G22" s="91"/>
    </row>
    <row r="23" ht="17" customHeight="1" spans="1:6">
      <c r="A23" s="47"/>
      <c r="B23" s="47"/>
      <c r="C23" s="47"/>
      <c r="D23" s="47"/>
      <c r="E23" s="47"/>
      <c r="F23" s="100"/>
    </row>
    <row r="24" ht="17" customHeight="1"/>
    <row r="25" ht="17" customHeight="1"/>
    <row r="26" ht="17" customHeight="1"/>
    <row r="27" ht="17" customHeight="1"/>
    <row r="28" ht="17" customHeight="1"/>
    <row r="29" ht="17" customHeight="1"/>
    <row r="30" ht="17" customHeight="1"/>
    <row r="31" ht="17" customHeight="1"/>
    <row r="32" ht="17" customHeight="1"/>
    <row r="33" ht="17" customHeight="1"/>
    <row r="34" ht="17" customHeight="1"/>
    <row r="35" ht="17" customHeight="1"/>
    <row r="36" ht="17" customHeight="1"/>
    <row r="37" ht="17" customHeight="1"/>
    <row r="38" ht="17" customHeight="1"/>
    <row r="39" ht="17" customHeight="1"/>
    <row r="40" ht="17" customHeight="1"/>
    <row r="41" ht="17" customHeight="1"/>
    <row r="42" ht="17" customHeight="1"/>
    <row r="43" ht="17" customHeight="1"/>
    <row r="44" ht="17" customHeight="1"/>
    <row r="45" ht="17" customHeight="1"/>
    <row r="46" ht="17" customHeight="1"/>
    <row r="47" ht="17" customHeight="1"/>
  </sheetData>
  <mergeCells count="2">
    <mergeCell ref="A1:F1"/>
    <mergeCell ref="A2:F2"/>
  </mergeCells>
  <pageMargins left="0.75" right="0.75" top="1" bottom="1" header="0.5" footer="0.5"/>
  <pageSetup paperSize="9" orientation="portrait" horizontalDpi="1200" verticalDpi="120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主页</vt:lpstr>
      <vt:lpstr>工资汇总表</vt:lpstr>
      <vt:lpstr>工资查询表</vt:lpstr>
      <vt:lpstr>工资调整表</vt:lpstr>
      <vt:lpstr>考勤表</vt:lpstr>
      <vt:lpstr>员工伙食费</vt:lpstr>
      <vt:lpstr>员工住宿费</vt:lpstr>
      <vt:lpstr>其他扣款</vt:lpstr>
      <vt:lpstr>奖惩及其他</vt:lpstr>
      <vt:lpstr>错误调整</vt:lpstr>
      <vt:lpstr>个人所得税</vt:lpstr>
      <vt:lpstr>帐号资料</vt:lpstr>
      <vt:lpstr>计税方法</vt:lpstr>
      <vt:lpstr>工资查询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工资表</dc:title>
  <dc:creator>秦书艳</dc:creator>
  <cp:lastModifiedBy>Administrator</cp:lastModifiedBy>
  <cp:revision>1</cp:revision>
  <dcterms:created xsi:type="dcterms:W3CDTF">1997-01-14T01:50:00Z</dcterms:created>
  <cp:lastPrinted>2007-09-25T03:08:00Z</cp:lastPrinted>
  <dcterms:modified xsi:type="dcterms:W3CDTF">2018-04-16T07:53:20Z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编辑者">
    <vt:lpwstr>秦书艳</vt:lpwstr>
  </property>
  <property fmtid="{D5CDD505-2E9C-101B-9397-08002B2CF9AE}" pid="3" name="KSOProductBuildVer">
    <vt:lpwstr>2052-10.1.0.7224</vt:lpwstr>
  </property>
</Properties>
</file>