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910" activeTab="0"/>
  </bookViews>
  <sheets>
    <sheet name="1月" sheetId="1" r:id="rId1"/>
    <sheet name="2月" sheetId="2" r:id="rId2"/>
    <sheet name="3月" sheetId="3" r:id="rId3"/>
    <sheet name="4月 " sheetId="4" r:id="rId4"/>
    <sheet name="5月 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 " sheetId="11" r:id="rId11"/>
    <sheet name="12月" sheetId="12" r:id="rId12"/>
    <sheet name="清缴表" sheetId="13" state="hidden" r:id="rId1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<sst xmlns="http://schemas.openxmlformats.org/spreadsheetml/2006/main" count="2397" uniqueCount="122">
  <si>
    <t>使用方法：</t>
  </si>
  <si>
    <t>本表仅适用于当月工资薪金计算，不适用劳务所得、稿酬所得等其他所得。当期发放奖金需注意按照奖金个税计算规则进行调整。</t>
  </si>
  <si>
    <t>本表灰色部分公式自动计算，不需填写。</t>
  </si>
  <si>
    <t>本表仅需在无底色单元格填充当月数据。</t>
  </si>
  <si>
    <t>本表所有员工序号需保持不变，新增员工依次向下增加，整体拖动单元格复制公式。</t>
  </si>
  <si>
    <t>本表需逐月依次填写。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</si>
  <si>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</si>
  <si>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</si>
  <si>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身份证件类型</t>
    </r>
  </si>
  <si>
    <r>
      <rPr>
        <b/>
        <sz val="10"/>
        <rFont val="宋体"/>
        <family val="0"/>
      </rPr>
      <t>身份证件号码</t>
    </r>
  </si>
  <si>
    <r>
      <rPr>
        <b/>
        <sz val="10"/>
        <rFont val="宋体"/>
        <family val="0"/>
      </rPr>
      <t>纳税人识别号</t>
    </r>
  </si>
  <si>
    <r>
      <rPr>
        <b/>
        <sz val="10"/>
        <rFont val="宋体"/>
        <family val="0"/>
      </rPr>
      <t>是否为非居民个人</t>
    </r>
  </si>
  <si>
    <r>
      <rPr>
        <b/>
        <sz val="10"/>
        <rFont val="宋体"/>
        <family val="0"/>
      </rPr>
      <t>所得项目</t>
    </r>
  </si>
  <si>
    <r>
      <rPr>
        <b/>
        <sz val="10"/>
        <rFont val="宋体"/>
        <family val="0"/>
      </rPr>
      <t>本月（次）情况</t>
    </r>
  </si>
  <si>
    <r>
      <rPr>
        <b/>
        <sz val="10"/>
        <rFont val="宋体"/>
        <family val="0"/>
      </rPr>
      <t>累计情况（工资、薪金）</t>
    </r>
  </si>
  <si>
    <r>
      <rPr>
        <b/>
        <sz val="10"/>
        <rFont val="宋体"/>
        <family val="0"/>
      </rPr>
      <t>减按计税比例</t>
    </r>
  </si>
  <si>
    <r>
      <rPr>
        <b/>
        <sz val="10"/>
        <rFont val="宋体"/>
        <family val="0"/>
      </rPr>
      <t>准予扣除的捐赠额</t>
    </r>
  </si>
  <si>
    <r>
      <rPr>
        <b/>
        <sz val="10"/>
        <rFont val="宋体"/>
        <family val="0"/>
      </rPr>
      <t>税款计算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</si>
  <si>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</si>
  <si>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当月专项附加扣除</t>
    </r>
  </si>
  <si>
    <r>
      <rPr>
        <b/>
        <sz val="10"/>
        <rFont val="宋体"/>
        <family val="0"/>
      </rPr>
      <t>收入额计算</t>
    </r>
  </si>
  <si>
    <r>
      <rPr>
        <b/>
        <sz val="10"/>
        <rFont val="宋体"/>
        <family val="0"/>
      </rPr>
      <t>减除费用</t>
    </r>
  </si>
  <si>
    <r>
      <rPr>
        <b/>
        <sz val="10"/>
        <rFont val="宋体"/>
        <family val="0"/>
      </rPr>
      <t>专项扣除</t>
    </r>
  </si>
  <si>
    <r>
      <rPr>
        <b/>
        <sz val="10"/>
        <rFont val="宋体"/>
        <family val="0"/>
      </rPr>
      <t>其他扣除</t>
    </r>
  </si>
  <si>
    <r>
      <rPr>
        <b/>
        <sz val="10"/>
        <rFont val="宋体"/>
        <family val="0"/>
      </rPr>
      <t>累计收入额</t>
    </r>
  </si>
  <si>
    <r>
      <rPr>
        <b/>
        <sz val="10"/>
        <rFont val="宋体"/>
        <family val="0"/>
      </rPr>
      <t>累计减除费用</t>
    </r>
  </si>
  <si>
    <r>
      <rPr>
        <b/>
        <sz val="10"/>
        <rFont val="宋体"/>
        <family val="0"/>
      </rPr>
      <t>累计专项扣除</t>
    </r>
  </si>
  <si>
    <r>
      <rPr>
        <b/>
        <sz val="10"/>
        <rFont val="宋体"/>
        <family val="0"/>
      </rPr>
      <t>累计专项附加扣除</t>
    </r>
  </si>
  <si>
    <r>
      <rPr>
        <b/>
        <sz val="10"/>
        <rFont val="宋体"/>
        <family val="0"/>
      </rPr>
      <t>累计其他扣除</t>
    </r>
  </si>
  <si>
    <r>
      <rPr>
        <b/>
        <sz val="10"/>
        <rFont val="宋体"/>
        <family val="0"/>
      </rPr>
      <t>应纳税所得额</t>
    </r>
  </si>
  <si>
    <r>
      <rPr>
        <b/>
        <sz val="10"/>
        <rFont val="宋体"/>
        <family val="0"/>
      </rPr>
      <t>税率</t>
    </r>
    <r>
      <rPr>
        <b/>
        <sz val="10"/>
        <rFont val="Arial Narrow"/>
        <family val="2"/>
      </rPr>
      <t>/</t>
    </r>
    <r>
      <rPr>
        <b/>
        <sz val="10"/>
        <rFont val="宋体"/>
        <family val="0"/>
      </rPr>
      <t>预扣率</t>
    </r>
  </si>
  <si>
    <r>
      <rPr>
        <b/>
        <sz val="10"/>
        <rFont val="宋体"/>
        <family val="0"/>
      </rPr>
      <t>速算扣除数</t>
    </r>
  </si>
  <si>
    <r>
      <rPr>
        <b/>
        <sz val="10"/>
        <rFont val="宋体"/>
        <family val="0"/>
      </rPr>
      <t>应纳税额</t>
    </r>
  </si>
  <si>
    <r>
      <rPr>
        <b/>
        <sz val="10"/>
        <rFont val="宋体"/>
        <family val="0"/>
      </rPr>
      <t>减免税额</t>
    </r>
  </si>
  <si>
    <r>
      <rPr>
        <b/>
        <sz val="10"/>
        <rFont val="宋体"/>
        <family val="0"/>
      </rPr>
      <t>已扣缴税额</t>
    </r>
  </si>
  <si>
    <r>
      <rPr>
        <b/>
        <sz val="10"/>
        <rFont val="宋体"/>
        <family val="0"/>
      </rPr>
      <t>应补（退）税额</t>
    </r>
  </si>
  <si>
    <r>
      <rPr>
        <b/>
        <sz val="10"/>
        <rFont val="宋体"/>
        <family val="0"/>
      </rPr>
      <t>收入</t>
    </r>
  </si>
  <si>
    <r>
      <rPr>
        <b/>
        <sz val="10"/>
        <rFont val="宋体"/>
        <family val="0"/>
      </rPr>
      <t>费用</t>
    </r>
  </si>
  <si>
    <r>
      <rPr>
        <b/>
        <sz val="10"/>
        <rFont val="宋体"/>
        <family val="0"/>
      </rPr>
      <t>免税收入</t>
    </r>
  </si>
  <si>
    <r>
      <rPr>
        <b/>
        <sz val="10"/>
        <rFont val="宋体"/>
        <family val="0"/>
      </rPr>
      <t>基本养老保险费</t>
    </r>
  </si>
  <si>
    <r>
      <rPr>
        <b/>
        <sz val="10"/>
        <rFont val="宋体"/>
        <family val="0"/>
      </rPr>
      <t>基本医疗保险费</t>
    </r>
  </si>
  <si>
    <r>
      <rPr>
        <b/>
        <sz val="10"/>
        <rFont val="宋体"/>
        <family val="0"/>
      </rPr>
      <t>失业保险费</t>
    </r>
  </si>
  <si>
    <r>
      <rPr>
        <b/>
        <sz val="10"/>
        <rFont val="宋体"/>
        <family val="0"/>
      </rPr>
      <t>住房公积金</t>
    </r>
  </si>
  <si>
    <r>
      <rPr>
        <b/>
        <sz val="10"/>
        <rFont val="宋体"/>
        <family val="0"/>
      </rPr>
      <t>年金</t>
    </r>
  </si>
  <si>
    <r>
      <rPr>
        <b/>
        <sz val="10"/>
        <rFont val="宋体"/>
        <family val="0"/>
      </rPr>
      <t>商业健康保险</t>
    </r>
  </si>
  <si>
    <r>
      <rPr>
        <b/>
        <sz val="10"/>
        <rFont val="宋体"/>
        <family val="0"/>
      </rPr>
      <t>税延养老保险</t>
    </r>
  </si>
  <si>
    <r>
      <rPr>
        <b/>
        <sz val="10"/>
        <rFont val="宋体"/>
        <family val="0"/>
      </rPr>
      <t>财产原值</t>
    </r>
  </si>
  <si>
    <r>
      <rPr>
        <b/>
        <sz val="10"/>
        <rFont val="宋体"/>
        <family val="0"/>
      </rPr>
      <t>允许扣除的税费</t>
    </r>
  </si>
  <si>
    <r>
      <rPr>
        <b/>
        <sz val="10"/>
        <rFont val="宋体"/>
        <family val="0"/>
      </rPr>
      <t>其他</t>
    </r>
  </si>
  <si>
    <r>
      <rPr>
        <b/>
        <sz val="10"/>
        <rFont val="宋体"/>
        <family val="0"/>
      </rPr>
      <t>子女教育</t>
    </r>
  </si>
  <si>
    <r>
      <rPr>
        <b/>
        <sz val="10"/>
        <rFont val="宋体"/>
        <family val="0"/>
      </rPr>
      <t>赡养老人</t>
    </r>
  </si>
  <si>
    <r>
      <rPr>
        <b/>
        <sz val="10"/>
        <rFont val="宋体"/>
        <family val="0"/>
      </rPr>
      <t>住房贷款利息</t>
    </r>
  </si>
  <si>
    <r>
      <rPr>
        <b/>
        <sz val="10"/>
        <rFont val="宋体"/>
        <family val="0"/>
      </rPr>
      <t>住房租金</t>
    </r>
  </si>
  <si>
    <r>
      <rPr>
        <b/>
        <sz val="10"/>
        <rFont val="宋体"/>
        <family val="0"/>
      </rPr>
      <t>继续教育</t>
    </r>
  </si>
  <si>
    <t>A</t>
  </si>
  <si>
    <r>
      <rPr>
        <sz val="12"/>
        <rFont val="宋体"/>
        <family val="0"/>
      </rPr>
      <t>身份证</t>
    </r>
  </si>
  <si>
    <r>
      <rPr>
        <sz val="12"/>
        <rFont val="宋体"/>
        <family val="0"/>
      </rPr>
      <t>否</t>
    </r>
  </si>
  <si>
    <r>
      <rPr>
        <sz val="12"/>
        <rFont val="宋体"/>
        <family val="0"/>
      </rPr>
      <t>工资薪金</t>
    </r>
  </si>
  <si>
    <r>
      <rPr>
        <b/>
        <sz val="12"/>
        <rFont val="宋体"/>
        <family val="0"/>
      </rPr>
      <t>级数</t>
    </r>
  </si>
  <si>
    <r>
      <rPr>
        <b/>
        <sz val="12"/>
        <rFont val="宋体"/>
        <family val="0"/>
      </rPr>
      <t>累计预扣预缴应纳税所得额</t>
    </r>
  </si>
  <si>
    <r>
      <rPr>
        <b/>
        <sz val="12"/>
        <rFont val="宋体"/>
        <family val="0"/>
      </rPr>
      <t>预扣率（</t>
    </r>
    <r>
      <rPr>
        <b/>
        <sz val="12"/>
        <rFont val="Arial Narrow"/>
        <family val="2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</si>
  <si>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速算扣除数</t>
    </r>
  </si>
  <si>
    <t>B</t>
  </si>
  <si>
    <r>
      <rPr>
        <sz val="10.5"/>
        <color indexed="8"/>
        <rFont val="宋体"/>
        <family val="0"/>
      </rPr>
      <t>不超过</t>
    </r>
    <r>
      <rPr>
        <sz val="10.5"/>
        <color indexed="8"/>
        <rFont val="Arial Narrow"/>
        <family val="2"/>
      </rPr>
      <t>36000</t>
    </r>
    <r>
      <rPr>
        <sz val="10.5"/>
        <color indexed="8"/>
        <rFont val="宋体"/>
        <family val="0"/>
      </rPr>
      <t>元的部分</t>
    </r>
  </si>
  <si>
    <t>C</t>
  </si>
  <si>
    <r>
      <rPr>
        <sz val="10.5"/>
        <color indexed="8"/>
        <rFont val="宋体"/>
        <family val="0"/>
      </rPr>
      <t>超过</t>
    </r>
    <r>
      <rPr>
        <sz val="10.5"/>
        <color indexed="8"/>
        <rFont val="Arial Narrow"/>
        <family val="2"/>
      </rPr>
      <t>36000</t>
    </r>
    <r>
      <rPr>
        <sz val="10.5"/>
        <color indexed="8"/>
        <rFont val="宋体"/>
        <family val="0"/>
      </rPr>
      <t>元至</t>
    </r>
    <r>
      <rPr>
        <sz val="10.5"/>
        <color indexed="8"/>
        <rFont val="Arial Narrow"/>
        <family val="2"/>
      </rPr>
      <t>144000</t>
    </r>
    <r>
      <rPr>
        <sz val="10.5"/>
        <color indexed="8"/>
        <rFont val="宋体"/>
        <family val="0"/>
      </rPr>
      <t>元的部分</t>
    </r>
  </si>
  <si>
    <r>
      <rPr>
        <sz val="10.5"/>
        <color indexed="8"/>
        <rFont val="宋体"/>
        <family val="0"/>
      </rPr>
      <t>超过</t>
    </r>
    <r>
      <rPr>
        <sz val="10.5"/>
        <color indexed="8"/>
        <rFont val="Arial Narrow"/>
        <family val="2"/>
      </rPr>
      <t>144000</t>
    </r>
    <r>
      <rPr>
        <sz val="10.5"/>
        <color indexed="8"/>
        <rFont val="宋体"/>
        <family val="0"/>
      </rPr>
      <t>元至</t>
    </r>
    <r>
      <rPr>
        <sz val="10.5"/>
        <color indexed="8"/>
        <rFont val="Arial Narrow"/>
        <family val="2"/>
      </rPr>
      <t>300000</t>
    </r>
    <r>
      <rPr>
        <sz val="10.5"/>
        <color indexed="8"/>
        <rFont val="宋体"/>
        <family val="0"/>
      </rPr>
      <t>元的部分</t>
    </r>
  </si>
  <si>
    <r>
      <rPr>
        <sz val="10.5"/>
        <color indexed="8"/>
        <rFont val="宋体"/>
        <family val="0"/>
      </rPr>
      <t>超过</t>
    </r>
    <r>
      <rPr>
        <sz val="10.5"/>
        <color indexed="8"/>
        <rFont val="Arial Narrow"/>
        <family val="2"/>
      </rPr>
      <t>300000</t>
    </r>
    <r>
      <rPr>
        <sz val="10.5"/>
        <color indexed="8"/>
        <rFont val="宋体"/>
        <family val="0"/>
      </rPr>
      <t>元至</t>
    </r>
    <r>
      <rPr>
        <sz val="10.5"/>
        <color indexed="8"/>
        <rFont val="Arial Narrow"/>
        <family val="2"/>
      </rPr>
      <t>420000</t>
    </r>
    <r>
      <rPr>
        <sz val="10.5"/>
        <color indexed="8"/>
        <rFont val="宋体"/>
        <family val="0"/>
      </rPr>
      <t>元的部分</t>
    </r>
  </si>
  <si>
    <r>
      <rPr>
        <sz val="10.5"/>
        <color indexed="8"/>
        <rFont val="宋体"/>
        <family val="0"/>
      </rPr>
      <t>超过</t>
    </r>
    <r>
      <rPr>
        <sz val="10.5"/>
        <color indexed="8"/>
        <rFont val="Arial Narrow"/>
        <family val="2"/>
      </rPr>
      <t>420000</t>
    </r>
    <r>
      <rPr>
        <sz val="10.5"/>
        <color indexed="8"/>
        <rFont val="宋体"/>
        <family val="0"/>
      </rPr>
      <t>元至</t>
    </r>
    <r>
      <rPr>
        <sz val="10.5"/>
        <color indexed="8"/>
        <rFont val="Arial Narrow"/>
        <family val="2"/>
      </rPr>
      <t>660000</t>
    </r>
    <r>
      <rPr>
        <sz val="10.5"/>
        <color indexed="8"/>
        <rFont val="宋体"/>
        <family val="0"/>
      </rPr>
      <t>元的部分</t>
    </r>
  </si>
  <si>
    <r>
      <rPr>
        <sz val="10.5"/>
        <color indexed="8"/>
        <rFont val="宋体"/>
        <family val="0"/>
      </rPr>
      <t>超过</t>
    </r>
    <r>
      <rPr>
        <sz val="10.5"/>
        <color indexed="8"/>
        <rFont val="Arial Narrow"/>
        <family val="2"/>
      </rPr>
      <t>660000</t>
    </r>
    <r>
      <rPr>
        <sz val="10.5"/>
        <color indexed="8"/>
        <rFont val="宋体"/>
        <family val="0"/>
      </rPr>
      <t>元至</t>
    </r>
    <r>
      <rPr>
        <sz val="10.5"/>
        <color indexed="8"/>
        <rFont val="Arial Narrow"/>
        <family val="2"/>
      </rPr>
      <t>960000</t>
    </r>
    <r>
      <rPr>
        <sz val="10.5"/>
        <color indexed="8"/>
        <rFont val="宋体"/>
        <family val="0"/>
      </rPr>
      <t>元的部分</t>
    </r>
  </si>
  <si>
    <r>
      <rPr>
        <sz val="10.5"/>
        <color indexed="8"/>
        <rFont val="宋体"/>
        <family val="0"/>
      </rPr>
      <t>超过</t>
    </r>
    <r>
      <rPr>
        <sz val="10.5"/>
        <color indexed="8"/>
        <rFont val="Arial Narrow"/>
        <family val="2"/>
      </rPr>
      <t>960000</t>
    </r>
    <r>
      <rPr>
        <sz val="10.5"/>
        <color indexed="8"/>
        <rFont val="宋体"/>
        <family val="0"/>
      </rPr>
      <t>元的部分</t>
    </r>
  </si>
  <si>
    <t>序号</t>
  </si>
  <si>
    <t>姓名</t>
  </si>
  <si>
    <t>身份证件类型</t>
  </si>
  <si>
    <t>身份证件号码</t>
  </si>
  <si>
    <t>纳税人识别号</t>
  </si>
  <si>
    <t>是否为非居民个人</t>
  </si>
  <si>
    <t>所得项目</t>
  </si>
  <si>
    <t>本月（次）情况</t>
  </si>
  <si>
    <t>累计情况（工资、薪金）</t>
  </si>
  <si>
    <t>减按计税比例</t>
  </si>
  <si>
    <t>准予扣除的捐赠额</t>
  </si>
  <si>
    <t>税款计算</t>
  </si>
  <si>
    <t>备注</t>
  </si>
  <si>
    <t>收入额计算</t>
  </si>
  <si>
    <t>减除费用</t>
  </si>
  <si>
    <t>专项扣除</t>
  </si>
  <si>
    <t>其他扣除</t>
  </si>
  <si>
    <t>累计收入额</t>
  </si>
  <si>
    <t>累计减除费用</t>
  </si>
  <si>
    <t>累计专项扣除</t>
  </si>
  <si>
    <t>累计专项附加扣除</t>
  </si>
  <si>
    <t>累计其他扣除</t>
  </si>
  <si>
    <t>应纳税所得额</t>
  </si>
  <si>
    <t>税率/预扣率</t>
  </si>
  <si>
    <t>速算扣除数</t>
  </si>
  <si>
    <t>应纳税额</t>
  </si>
  <si>
    <t>减免税额</t>
  </si>
  <si>
    <t>已扣缴税额</t>
  </si>
  <si>
    <t>应补（退）税额</t>
  </si>
  <si>
    <t>收入</t>
  </si>
  <si>
    <t>费用</t>
  </si>
  <si>
    <t>免税收入</t>
  </si>
  <si>
    <t>基本养老保险费</t>
  </si>
  <si>
    <t>基本医疗保险费</t>
  </si>
  <si>
    <t>失业保险费</t>
  </si>
  <si>
    <t>住房公积金</t>
  </si>
  <si>
    <t>年金</t>
  </si>
  <si>
    <t>商业健康保险</t>
  </si>
  <si>
    <t>税延养老保险</t>
  </si>
  <si>
    <t>财产原值</t>
  </si>
  <si>
    <t>允许扣除的税费</t>
  </si>
  <si>
    <t>其他</t>
  </si>
  <si>
    <t>子女教育</t>
  </si>
  <si>
    <t>赡养老人</t>
  </si>
  <si>
    <t>住房贷款利息</t>
  </si>
  <si>
    <t>住房租金</t>
  </si>
  <si>
    <t>大病医疗</t>
  </si>
  <si>
    <t>继续教育</t>
  </si>
  <si>
    <t>身份证</t>
  </si>
  <si>
    <t>否</t>
  </si>
  <si>
    <t>工资薪金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</si>
</sst>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.5"/>
      <color indexed="8"/>
      <name val="Arial Narrow"/>
      <family val="2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.5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vertical="center"/>
    </xf>
    <xf numFmtId="0" fontId="0" fillId="26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26" borderId="14" xfId="0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3" fontId="0" fillId="32" borderId="13" xfId="22" applyFont="1" applyFill="1" applyBorder="1" applyAlignment="1">
      <alignment vertical="center"/>
    </xf>
    <xf numFmtId="43" fontId="0" fillId="32" borderId="15" xfId="22" applyFont="1" applyFill="1" applyBorder="1" applyAlignment="1">
      <alignment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43" fontId="0" fillId="33" borderId="13" xfId="22" applyFont="1" applyFill="1" applyBorder="1" applyAlignment="1">
      <alignment vertical="center"/>
    </xf>
    <xf numFmtId="43" fontId="0" fillId="33" borderId="15" xfId="22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3" fontId="0" fillId="0" borderId="13" xfId="22" applyFont="1" applyFill="1" applyBorder="1" applyAlignment="1">
      <alignment vertical="center"/>
    </xf>
    <xf numFmtId="43" fontId="0" fillId="0" borderId="15" xfId="22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26" borderId="21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43" fontId="2" fillId="0" borderId="19" xfId="22" applyFont="1" applyFill="1" applyBorder="1" applyAlignment="1">
      <alignment horizontal="center" vertical="center"/>
    </xf>
    <xf numFmtId="43" fontId="2" fillId="0" borderId="20" xfId="22" applyFont="1" applyFill="1" applyBorder="1" applyAlignment="1">
      <alignment horizontal="center" vertical="center"/>
    </xf>
    <xf numFmtId="43" fontId="2" fillId="33" borderId="20" xfId="22" applyFont="1" applyFill="1" applyBorder="1" applyAlignment="1">
      <alignment horizontal="center" vertical="center"/>
    </xf>
    <xf numFmtId="43" fontId="2" fillId="0" borderId="12" xfId="22" applyFont="1" applyFill="1" applyBorder="1" applyAlignment="1">
      <alignment horizontal="center" vertical="center"/>
    </xf>
    <xf numFmtId="43" fontId="2" fillId="0" borderId="13" xfId="22" applyFont="1" applyFill="1" applyBorder="1" applyAlignment="1">
      <alignment horizontal="center" vertical="center"/>
    </xf>
    <xf numFmtId="43" fontId="2" fillId="33" borderId="13" xfId="22" applyFont="1" applyFill="1" applyBorder="1" applyAlignment="1">
      <alignment horizontal="center" vertical="center"/>
    </xf>
    <xf numFmtId="43" fontId="2" fillId="0" borderId="14" xfId="22" applyFont="1" applyFill="1" applyBorder="1" applyAlignment="1">
      <alignment horizontal="center" vertical="center"/>
    </xf>
    <xf numFmtId="43" fontId="2" fillId="0" borderId="15" xfId="22" applyFont="1" applyFill="1" applyBorder="1" applyAlignment="1">
      <alignment horizontal="center" vertical="center"/>
    </xf>
    <xf numFmtId="43" fontId="2" fillId="33" borderId="15" xfId="22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43" fontId="2" fillId="0" borderId="21" xfId="22" applyFont="1" applyFill="1" applyBorder="1" applyAlignment="1">
      <alignment horizontal="center" vertical="center"/>
    </xf>
    <xf numFmtId="43" fontId="2" fillId="33" borderId="19" xfId="22" applyFont="1" applyFill="1" applyBorder="1" applyAlignment="1">
      <alignment horizontal="center" vertical="center"/>
    </xf>
    <xf numFmtId="43" fontId="2" fillId="0" borderId="17" xfId="22" applyFont="1" applyFill="1" applyBorder="1" applyAlignment="1">
      <alignment horizontal="center" vertical="center"/>
    </xf>
    <xf numFmtId="43" fontId="2" fillId="33" borderId="12" xfId="22" applyFont="1" applyFill="1" applyBorder="1" applyAlignment="1">
      <alignment horizontal="center" vertical="center"/>
    </xf>
    <xf numFmtId="43" fontId="2" fillId="0" borderId="18" xfId="22" applyFont="1" applyFill="1" applyBorder="1" applyAlignment="1">
      <alignment horizontal="center" vertical="center"/>
    </xf>
    <xf numFmtId="43" fontId="2" fillId="33" borderId="14" xfId="22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43" fontId="2" fillId="33" borderId="21" xfId="22" applyFont="1" applyFill="1" applyBorder="1" applyAlignment="1">
      <alignment horizontal="center" vertical="center"/>
    </xf>
    <xf numFmtId="43" fontId="2" fillId="33" borderId="17" xfId="22" applyFont="1" applyFill="1" applyBorder="1" applyAlignment="1">
      <alignment horizontal="center" vertical="center"/>
    </xf>
    <xf numFmtId="43" fontId="2" fillId="33" borderId="18" xfId="22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43" fontId="2" fillId="33" borderId="22" xfId="22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E265"/>
  <sheetViews>
    <sheetView showGridLines="0" tabSelected="1" zoomScaleSheetLayoutView="100" workbookViewId="0" topLeftCell="A1">
      <pane xSplit="8" ySplit="9" topLeftCell="I10" activePane="bottomRight" state="frozen"/>
      <selection pane="bottomRight" activeCell="C13" sqref="C13"/>
    </sheetView>
  </sheetViews>
  <sheetFormatPr defaultColWidth="9.00390625" defaultRowHeight="21.75" customHeight="1"/>
  <cols>
    <col min="1" max="1" width="2.003906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customWidth="1"/>
    <col min="10" max="11" width="9.00390625" style="36" customWidth="1"/>
    <col min="12" max="12" width="11.625" style="36" customWidth="1"/>
    <col min="13" max="22" width="9.00390625" style="36" customWidth="1"/>
    <col min="23" max="23" width="13.875" style="36" customWidth="1"/>
    <col min="24" max="24" width="11.625" style="36" customWidth="1"/>
    <col min="25" max="25" width="9.125" style="36" customWidth="1"/>
    <col min="26" max="29" width="11.625" style="36" customWidth="1"/>
    <col min="30" max="30" width="9.50390625" style="36" customWidth="1"/>
    <col min="31" max="31" width="11.625" style="36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9" width="9.125" style="36" bestFit="1" customWidth="1"/>
    <col min="40" max="40" width="12.75390625" style="36" bestFit="1" customWidth="1"/>
    <col min="41" max="46" width="9.00390625" style="36" customWidth="1"/>
    <col min="47" max="53" width="9.00390625" style="36" hidden="1" customWidth="1"/>
    <col min="54" max="54" width="9.00390625" style="36" customWidth="1"/>
    <col min="55" max="55" width="29.125" style="36" bestFit="1" customWidth="1"/>
    <col min="56" max="16384" width="9.00390625" style="36" customWidth="1"/>
  </cols>
  <sheetData>
    <row r="1" ht="21.75" customHeight="1">
      <c r="B1" s="123" t="s">
        <v>0</v>
      </c>
    </row>
    <row r="2" ht="21.75" customHeight="1">
      <c r="B2" s="123" t="s">
        <v>1</v>
      </c>
    </row>
    <row r="3" ht="21.75" customHeight="1">
      <c r="B3" s="123" t="s">
        <v>2</v>
      </c>
    </row>
    <row r="4" ht="21.75" customHeight="1">
      <c r="B4" s="123" t="s">
        <v>3</v>
      </c>
    </row>
    <row r="5" ht="21.75" customHeight="1">
      <c r="B5" s="123" t="s">
        <v>4</v>
      </c>
    </row>
    <row r="6" ht="21.75" customHeight="1">
      <c r="B6" s="123" t="s">
        <v>5</v>
      </c>
    </row>
    <row r="7" spans="2:46" ht="21.75" customHeight="1">
      <c r="B7" s="37" t="s">
        <v>6</v>
      </c>
      <c r="C7" s="38" t="s">
        <v>7</v>
      </c>
      <c r="D7" s="38" t="s">
        <v>8</v>
      </c>
      <c r="E7" s="38" t="s">
        <v>9</v>
      </c>
      <c r="F7" s="38" t="s">
        <v>10</v>
      </c>
      <c r="G7" s="38" t="s">
        <v>11</v>
      </c>
      <c r="H7" s="38" t="s">
        <v>12</v>
      </c>
      <c r="I7" s="59" t="s">
        <v>13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75" t="s">
        <v>14</v>
      </c>
      <c r="X7" s="75"/>
      <c r="Y7" s="75"/>
      <c r="Z7" s="75"/>
      <c r="AA7" s="75"/>
      <c r="AB7" s="75"/>
      <c r="AC7" s="75"/>
      <c r="AD7" s="75"/>
      <c r="AE7" s="75"/>
      <c r="AF7" s="124" t="s">
        <v>15</v>
      </c>
      <c r="AG7" s="124" t="s">
        <v>16</v>
      </c>
      <c r="AH7" s="100" t="s">
        <v>17</v>
      </c>
      <c r="AI7" s="100"/>
      <c r="AJ7" s="100"/>
      <c r="AK7" s="100"/>
      <c r="AL7" s="100"/>
      <c r="AM7" s="100"/>
      <c r="AN7" s="100"/>
      <c r="AO7" s="100" t="s">
        <v>18</v>
      </c>
      <c r="AP7" s="110" t="s">
        <v>19</v>
      </c>
      <c r="AQ7" s="110"/>
      <c r="AR7" s="110"/>
      <c r="AS7" s="110"/>
      <c r="AT7" s="111"/>
    </row>
    <row r="8" spans="2:46" ht="21.75" customHeight="1">
      <c r="B8" s="40"/>
      <c r="C8" s="41"/>
      <c r="D8" s="41"/>
      <c r="E8" s="41"/>
      <c r="F8" s="41"/>
      <c r="G8" s="41"/>
      <c r="H8" s="41"/>
      <c r="I8" s="61" t="s">
        <v>20</v>
      </c>
      <c r="J8" s="61"/>
      <c r="K8" s="61"/>
      <c r="L8" s="61" t="s">
        <v>21</v>
      </c>
      <c r="M8" s="61" t="s">
        <v>22</v>
      </c>
      <c r="N8" s="61"/>
      <c r="O8" s="61"/>
      <c r="P8" s="61"/>
      <c r="Q8" s="61" t="s">
        <v>23</v>
      </c>
      <c r="R8" s="61"/>
      <c r="S8" s="61"/>
      <c r="T8" s="61"/>
      <c r="U8" s="61"/>
      <c r="V8" s="61"/>
      <c r="W8" s="78" t="s">
        <v>24</v>
      </c>
      <c r="X8" s="78" t="s">
        <v>25</v>
      </c>
      <c r="Y8" s="78" t="s">
        <v>26</v>
      </c>
      <c r="Z8" s="78" t="s">
        <v>27</v>
      </c>
      <c r="AA8" s="78"/>
      <c r="AB8" s="78"/>
      <c r="AC8" s="78"/>
      <c r="AD8" s="78"/>
      <c r="AE8" s="78" t="s">
        <v>28</v>
      </c>
      <c r="AF8" s="125"/>
      <c r="AG8" s="125"/>
      <c r="AH8" s="103" t="s">
        <v>29</v>
      </c>
      <c r="AI8" s="103" t="s">
        <v>30</v>
      </c>
      <c r="AJ8" s="103" t="s">
        <v>31</v>
      </c>
      <c r="AK8" s="103" t="s">
        <v>32</v>
      </c>
      <c r="AL8" s="103" t="s">
        <v>33</v>
      </c>
      <c r="AM8" s="103" t="s">
        <v>34</v>
      </c>
      <c r="AN8" s="103" t="s">
        <v>35</v>
      </c>
      <c r="AO8" s="103"/>
      <c r="AP8" s="114"/>
      <c r="AQ8" s="114"/>
      <c r="AR8" s="114"/>
      <c r="AS8" s="114"/>
      <c r="AT8" s="115"/>
    </row>
    <row r="9" spans="2:46" ht="21.75" customHeight="1">
      <c r="B9" s="40"/>
      <c r="C9" s="41"/>
      <c r="D9" s="41"/>
      <c r="E9" s="41"/>
      <c r="F9" s="41"/>
      <c r="G9" s="41"/>
      <c r="H9" s="41"/>
      <c r="I9" s="61" t="s">
        <v>36</v>
      </c>
      <c r="J9" s="61" t="s">
        <v>37</v>
      </c>
      <c r="K9" s="61" t="s">
        <v>38</v>
      </c>
      <c r="L9" s="61"/>
      <c r="M9" s="61" t="s">
        <v>39</v>
      </c>
      <c r="N9" s="61" t="s">
        <v>40</v>
      </c>
      <c r="O9" s="61" t="s">
        <v>41</v>
      </c>
      <c r="P9" s="61" t="s">
        <v>42</v>
      </c>
      <c r="Q9" s="61" t="s">
        <v>43</v>
      </c>
      <c r="R9" s="61" t="s">
        <v>44</v>
      </c>
      <c r="S9" s="61" t="s">
        <v>45</v>
      </c>
      <c r="T9" s="61" t="s">
        <v>46</v>
      </c>
      <c r="U9" s="61" t="s">
        <v>47</v>
      </c>
      <c r="V9" s="61" t="s">
        <v>48</v>
      </c>
      <c r="W9" s="78"/>
      <c r="X9" s="78"/>
      <c r="Y9" s="78"/>
      <c r="Z9" s="78" t="s">
        <v>49</v>
      </c>
      <c r="AA9" s="78" t="s">
        <v>50</v>
      </c>
      <c r="AB9" s="78" t="s">
        <v>51</v>
      </c>
      <c r="AC9" s="78" t="s">
        <v>52</v>
      </c>
      <c r="AD9" s="78" t="s">
        <v>53</v>
      </c>
      <c r="AE9" s="78"/>
      <c r="AF9" s="125"/>
      <c r="AG9" s="125"/>
      <c r="AH9" s="103"/>
      <c r="AI9" s="103"/>
      <c r="AJ9" s="103"/>
      <c r="AK9" s="103"/>
      <c r="AL9" s="103"/>
      <c r="AM9" s="103"/>
      <c r="AN9" s="103"/>
      <c r="AO9" s="103"/>
      <c r="AP9" s="114" t="s">
        <v>49</v>
      </c>
      <c r="AQ9" s="114" t="s">
        <v>50</v>
      </c>
      <c r="AR9" s="114" t="s">
        <v>51</v>
      </c>
      <c r="AS9" s="114" t="s">
        <v>52</v>
      </c>
      <c r="AT9" s="115" t="s">
        <v>53</v>
      </c>
    </row>
    <row r="10" spans="2:57" ht="21.75" customHeight="1">
      <c r="B10" s="50">
        <v>1</v>
      </c>
      <c r="C10" s="51" t="s">
        <v>54</v>
      </c>
      <c r="D10" s="51" t="s">
        <v>55</v>
      </c>
      <c r="E10" s="51">
        <v>10000000</v>
      </c>
      <c r="F10" s="52">
        <f>E10</f>
        <v>10000000</v>
      </c>
      <c r="G10" s="51" t="s">
        <v>56</v>
      </c>
      <c r="H10" s="51" t="s">
        <v>57</v>
      </c>
      <c r="I10" s="68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>
        <f>I10-J10-K10</f>
        <v>0</v>
      </c>
      <c r="X10" s="69">
        <f>L10</f>
        <v>5000</v>
      </c>
      <c r="Y10" s="69">
        <f>SUM(M10:P10)</f>
        <v>0</v>
      </c>
      <c r="Z10" s="69">
        <f>AP10</f>
        <v>0</v>
      </c>
      <c r="AA10" s="69">
        <f>AQ10</f>
        <v>0</v>
      </c>
      <c r="AB10" s="69">
        <f>AR10</f>
        <v>0</v>
      </c>
      <c r="AC10" s="69">
        <f>AS10</f>
        <v>0</v>
      </c>
      <c r="AD10" s="69">
        <f>AT10</f>
        <v>0</v>
      </c>
      <c r="AE10" s="69">
        <f>SUM(Q10:V10)</f>
        <v>0</v>
      </c>
      <c r="AF10" s="69">
        <v>1</v>
      </c>
      <c r="AG10" s="68">
        <v>0</v>
      </c>
      <c r="AH10" s="69">
        <f>MAX(W10-X10-Y10-AE10-AG10-SUM(Z10:AD10),0)</f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v>0</v>
      </c>
      <c r="AN10" s="69">
        <f>AK10-AL10-AM10</f>
        <v>0</v>
      </c>
      <c r="AO10" s="52"/>
      <c r="AP10" s="68"/>
      <c r="AQ10" s="68"/>
      <c r="AR10" s="68"/>
      <c r="AS10" s="68"/>
      <c r="AT10" s="84"/>
      <c r="BB10" s="126" t="s">
        <v>58</v>
      </c>
      <c r="BC10" s="127" t="s">
        <v>59</v>
      </c>
      <c r="BD10" s="128" t="s">
        <v>60</v>
      </c>
      <c r="BE10" s="128" t="s">
        <v>61</v>
      </c>
    </row>
    <row r="11" spans="2:57" ht="21.75" customHeight="1">
      <c r="B11" s="50">
        <v>2</v>
      </c>
      <c r="C11" s="51" t="s">
        <v>62</v>
      </c>
      <c r="D11" s="51" t="s">
        <v>55</v>
      </c>
      <c r="E11" s="51">
        <v>10000001</v>
      </c>
      <c r="F11" s="52">
        <f aca="true" t="shared" si="0" ref="F11:F23">E11</f>
        <v>10000001</v>
      </c>
      <c r="G11" s="51" t="s">
        <v>56</v>
      </c>
      <c r="H11" s="51" t="s">
        <v>57</v>
      </c>
      <c r="I11" s="68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>
        <f aca="true" t="shared" si="1" ref="W11:W23">I11-J11-K11</f>
        <v>0</v>
      </c>
      <c r="X11" s="69">
        <f aca="true" t="shared" si="2" ref="X11:X23">L11</f>
        <v>5000</v>
      </c>
      <c r="Y11" s="69">
        <f aca="true" t="shared" si="3" ref="Y11:Y23">SUM(M11:P11)</f>
        <v>0</v>
      </c>
      <c r="Z11" s="69">
        <f aca="true" t="shared" si="4" ref="Z11:Z23">AP11</f>
        <v>0</v>
      </c>
      <c r="AA11" s="69">
        <f aca="true" t="shared" si="5" ref="AA11:AA23">AQ11</f>
        <v>0</v>
      </c>
      <c r="AB11" s="69">
        <f aca="true" t="shared" si="6" ref="AB11:AB23">AR11</f>
        <v>0</v>
      </c>
      <c r="AC11" s="69">
        <f aca="true" t="shared" si="7" ref="AC11:AC23">AS11</f>
        <v>0</v>
      </c>
      <c r="AD11" s="69">
        <f aca="true" t="shared" si="8" ref="AD11:AD23">AT11</f>
        <v>0</v>
      </c>
      <c r="AE11" s="69">
        <f aca="true" t="shared" si="9" ref="AE11:AE23">SUM(Q11:V11)</f>
        <v>0</v>
      </c>
      <c r="AF11" s="69">
        <v>1</v>
      </c>
      <c r="AG11" s="68">
        <v>0</v>
      </c>
      <c r="AH11" s="69">
        <f aca="true" t="shared" si="10" ref="AH11:AH23">MAX(W11-X11-Y11-AE11-AG11-SUM(Z11:AD11),0)</f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v>0</v>
      </c>
      <c r="AN11" s="69">
        <f aca="true" t="shared" si="11" ref="AN11:AN23">AK11-AL11-AM11</f>
        <v>0</v>
      </c>
      <c r="AO11" s="52"/>
      <c r="AP11" s="68"/>
      <c r="AQ11" s="68"/>
      <c r="AR11" s="68"/>
      <c r="AS11" s="68"/>
      <c r="AT11" s="84"/>
      <c r="BB11" s="129">
        <v>1</v>
      </c>
      <c r="BC11" s="130" t="s">
        <v>63</v>
      </c>
      <c r="BD11" s="130">
        <v>3</v>
      </c>
      <c r="BE11" s="130">
        <v>0</v>
      </c>
    </row>
    <row r="12" spans="2:57" ht="21.75" customHeight="1">
      <c r="B12" s="50">
        <v>3</v>
      </c>
      <c r="C12" s="51" t="s">
        <v>64</v>
      </c>
      <c r="D12" s="51" t="s">
        <v>55</v>
      </c>
      <c r="E12" s="51">
        <v>10000002</v>
      </c>
      <c r="F12" s="52">
        <f t="shared" si="0"/>
        <v>10000002</v>
      </c>
      <c r="G12" s="51" t="s">
        <v>56</v>
      </c>
      <c r="H12" s="51" t="s">
        <v>57</v>
      </c>
      <c r="I12" s="68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>
        <f t="shared" si="1"/>
        <v>0</v>
      </c>
      <c r="X12" s="69">
        <f t="shared" si="2"/>
        <v>5000</v>
      </c>
      <c r="Y12" s="69">
        <f t="shared" si="3"/>
        <v>0</v>
      </c>
      <c r="Z12" s="69">
        <f t="shared" si="4"/>
        <v>0</v>
      </c>
      <c r="AA12" s="69">
        <f t="shared" si="5"/>
        <v>0</v>
      </c>
      <c r="AB12" s="69">
        <f t="shared" si="6"/>
        <v>0</v>
      </c>
      <c r="AC12" s="69">
        <f t="shared" si="7"/>
        <v>0</v>
      </c>
      <c r="AD12" s="69">
        <f t="shared" si="8"/>
        <v>0</v>
      </c>
      <c r="AE12" s="69">
        <f t="shared" si="9"/>
        <v>0</v>
      </c>
      <c r="AF12" s="69">
        <v>1</v>
      </c>
      <c r="AG12" s="68">
        <v>0</v>
      </c>
      <c r="AH12" s="69">
        <f t="shared" si="10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v>0</v>
      </c>
      <c r="AN12" s="69">
        <f t="shared" si="11"/>
        <v>0</v>
      </c>
      <c r="AO12" s="52"/>
      <c r="AP12" s="68"/>
      <c r="AQ12" s="68"/>
      <c r="AR12" s="68"/>
      <c r="AS12" s="68"/>
      <c r="AT12" s="84"/>
      <c r="BB12" s="129">
        <v>2</v>
      </c>
      <c r="BC12" s="130" t="s">
        <v>65</v>
      </c>
      <c r="BD12" s="130">
        <v>10</v>
      </c>
      <c r="BE12" s="130">
        <v>2520</v>
      </c>
    </row>
    <row r="13" spans="2:57" ht="21.75" customHeight="1">
      <c r="B13" s="50">
        <v>4</v>
      </c>
      <c r="C13" s="51" t="s">
        <v>54</v>
      </c>
      <c r="D13" s="51" t="s">
        <v>55</v>
      </c>
      <c r="E13" s="51">
        <v>10000003</v>
      </c>
      <c r="F13" s="52">
        <f t="shared" si="0"/>
        <v>10000003</v>
      </c>
      <c r="G13" s="51" t="s">
        <v>56</v>
      </c>
      <c r="H13" s="51" t="s">
        <v>57</v>
      </c>
      <c r="I13" s="68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>
        <f t="shared" si="1"/>
        <v>0</v>
      </c>
      <c r="X13" s="69">
        <f t="shared" si="2"/>
        <v>5000</v>
      </c>
      <c r="Y13" s="69">
        <f t="shared" si="3"/>
        <v>0</v>
      </c>
      <c r="Z13" s="69">
        <f t="shared" si="4"/>
        <v>0</v>
      </c>
      <c r="AA13" s="69">
        <f t="shared" si="5"/>
        <v>0</v>
      </c>
      <c r="AB13" s="69">
        <f t="shared" si="6"/>
        <v>0</v>
      </c>
      <c r="AC13" s="69">
        <f t="shared" si="7"/>
        <v>0</v>
      </c>
      <c r="AD13" s="69">
        <f t="shared" si="8"/>
        <v>0</v>
      </c>
      <c r="AE13" s="69">
        <f t="shared" si="9"/>
        <v>0</v>
      </c>
      <c r="AF13" s="69">
        <v>1</v>
      </c>
      <c r="AG13" s="68">
        <v>0</v>
      </c>
      <c r="AH13" s="69">
        <f t="shared" si="10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v>0</v>
      </c>
      <c r="AN13" s="69">
        <f t="shared" si="11"/>
        <v>0</v>
      </c>
      <c r="AO13" s="52"/>
      <c r="AP13" s="68"/>
      <c r="AQ13" s="68"/>
      <c r="AR13" s="68"/>
      <c r="AS13" s="68"/>
      <c r="AT13" s="84"/>
      <c r="BB13" s="129">
        <v>3</v>
      </c>
      <c r="BC13" s="130" t="s">
        <v>66</v>
      </c>
      <c r="BD13" s="130">
        <v>20</v>
      </c>
      <c r="BE13" s="130">
        <v>16920</v>
      </c>
    </row>
    <row r="14" spans="2:57" ht="21.75" customHeight="1">
      <c r="B14" s="50">
        <v>5</v>
      </c>
      <c r="C14" s="51" t="s">
        <v>62</v>
      </c>
      <c r="D14" s="51" t="s">
        <v>55</v>
      </c>
      <c r="E14" s="51">
        <v>10000004</v>
      </c>
      <c r="F14" s="52">
        <f t="shared" si="0"/>
        <v>10000004</v>
      </c>
      <c r="G14" s="51" t="s">
        <v>56</v>
      </c>
      <c r="H14" s="51" t="s">
        <v>57</v>
      </c>
      <c r="I14" s="68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9">
        <f t="shared" si="1"/>
        <v>0</v>
      </c>
      <c r="X14" s="69">
        <f t="shared" si="2"/>
        <v>5000</v>
      </c>
      <c r="Y14" s="69">
        <f t="shared" si="3"/>
        <v>0</v>
      </c>
      <c r="Z14" s="69">
        <f t="shared" si="4"/>
        <v>0</v>
      </c>
      <c r="AA14" s="69">
        <f t="shared" si="5"/>
        <v>0</v>
      </c>
      <c r="AB14" s="69">
        <f t="shared" si="6"/>
        <v>0</v>
      </c>
      <c r="AC14" s="69">
        <f t="shared" si="7"/>
        <v>0</v>
      </c>
      <c r="AD14" s="69">
        <f t="shared" si="8"/>
        <v>0</v>
      </c>
      <c r="AE14" s="69">
        <f t="shared" si="9"/>
        <v>0</v>
      </c>
      <c r="AF14" s="69">
        <v>1</v>
      </c>
      <c r="AG14" s="68">
        <v>0</v>
      </c>
      <c r="AH14" s="69">
        <f t="shared" si="10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v>0</v>
      </c>
      <c r="AN14" s="69">
        <f t="shared" si="11"/>
        <v>0</v>
      </c>
      <c r="AO14" s="52"/>
      <c r="AP14" s="68"/>
      <c r="AQ14" s="68"/>
      <c r="AR14" s="68"/>
      <c r="AS14" s="68"/>
      <c r="AT14" s="84"/>
      <c r="BB14" s="129">
        <v>4</v>
      </c>
      <c r="BC14" s="130" t="s">
        <v>67</v>
      </c>
      <c r="BD14" s="130">
        <v>25</v>
      </c>
      <c r="BE14" s="130">
        <v>31920</v>
      </c>
    </row>
    <row r="15" spans="2:57" ht="21.75" customHeight="1">
      <c r="B15" s="50">
        <v>6</v>
      </c>
      <c r="C15" s="51" t="s">
        <v>64</v>
      </c>
      <c r="D15" s="51" t="s">
        <v>55</v>
      </c>
      <c r="E15" s="51">
        <v>10000005</v>
      </c>
      <c r="F15" s="52">
        <f t="shared" si="0"/>
        <v>10000005</v>
      </c>
      <c r="G15" s="51" t="s">
        <v>56</v>
      </c>
      <c r="H15" s="51" t="s">
        <v>57</v>
      </c>
      <c r="I15" s="68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9">
        <f t="shared" si="1"/>
        <v>0</v>
      </c>
      <c r="X15" s="69">
        <f t="shared" si="2"/>
        <v>5000</v>
      </c>
      <c r="Y15" s="69">
        <f t="shared" si="3"/>
        <v>0</v>
      </c>
      <c r="Z15" s="69">
        <f t="shared" si="4"/>
        <v>0</v>
      </c>
      <c r="AA15" s="69">
        <f t="shared" si="5"/>
        <v>0</v>
      </c>
      <c r="AB15" s="69">
        <f t="shared" si="6"/>
        <v>0</v>
      </c>
      <c r="AC15" s="69">
        <f t="shared" si="7"/>
        <v>0</v>
      </c>
      <c r="AD15" s="69">
        <f t="shared" si="8"/>
        <v>0</v>
      </c>
      <c r="AE15" s="69">
        <f t="shared" si="9"/>
        <v>0</v>
      </c>
      <c r="AF15" s="69">
        <v>1</v>
      </c>
      <c r="AG15" s="68">
        <v>0</v>
      </c>
      <c r="AH15" s="69">
        <f t="shared" si="10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v>0</v>
      </c>
      <c r="AN15" s="69">
        <f t="shared" si="11"/>
        <v>0</v>
      </c>
      <c r="AO15" s="52"/>
      <c r="AP15" s="68"/>
      <c r="AQ15" s="68"/>
      <c r="AR15" s="68"/>
      <c r="AS15" s="68"/>
      <c r="AT15" s="84"/>
      <c r="BB15" s="129">
        <v>5</v>
      </c>
      <c r="BC15" s="130" t="s">
        <v>68</v>
      </c>
      <c r="BD15" s="130">
        <v>30</v>
      </c>
      <c r="BE15" s="130">
        <v>52920</v>
      </c>
    </row>
    <row r="16" spans="2:57" ht="21.75" customHeight="1">
      <c r="B16" s="50">
        <v>7</v>
      </c>
      <c r="C16" s="51" t="s">
        <v>54</v>
      </c>
      <c r="D16" s="51" t="s">
        <v>55</v>
      </c>
      <c r="E16" s="51">
        <v>10000006</v>
      </c>
      <c r="F16" s="52">
        <f t="shared" si="0"/>
        <v>10000006</v>
      </c>
      <c r="G16" s="51" t="s">
        <v>56</v>
      </c>
      <c r="H16" s="51" t="s">
        <v>57</v>
      </c>
      <c r="I16" s="68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>
        <f t="shared" si="1"/>
        <v>0</v>
      </c>
      <c r="X16" s="69">
        <f t="shared" si="2"/>
        <v>5000</v>
      </c>
      <c r="Y16" s="69">
        <f t="shared" si="3"/>
        <v>0</v>
      </c>
      <c r="Z16" s="69">
        <f t="shared" si="4"/>
        <v>0</v>
      </c>
      <c r="AA16" s="69">
        <f t="shared" si="5"/>
        <v>0</v>
      </c>
      <c r="AB16" s="69">
        <f t="shared" si="6"/>
        <v>0</v>
      </c>
      <c r="AC16" s="69">
        <f t="shared" si="7"/>
        <v>0</v>
      </c>
      <c r="AD16" s="69">
        <f t="shared" si="8"/>
        <v>0</v>
      </c>
      <c r="AE16" s="69">
        <f t="shared" si="9"/>
        <v>0</v>
      </c>
      <c r="AF16" s="69">
        <v>1</v>
      </c>
      <c r="AG16" s="68">
        <v>0</v>
      </c>
      <c r="AH16" s="69">
        <f t="shared" si="10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v>0</v>
      </c>
      <c r="AN16" s="69">
        <f t="shared" si="11"/>
        <v>0</v>
      </c>
      <c r="AO16" s="52"/>
      <c r="AP16" s="68"/>
      <c r="AQ16" s="68"/>
      <c r="AR16" s="68"/>
      <c r="AS16" s="68"/>
      <c r="AT16" s="84"/>
      <c r="BB16" s="129">
        <v>6</v>
      </c>
      <c r="BC16" s="130" t="s">
        <v>69</v>
      </c>
      <c r="BD16" s="130">
        <v>35</v>
      </c>
      <c r="BE16" s="130">
        <v>85920</v>
      </c>
    </row>
    <row r="17" spans="2:57" ht="21.75" customHeight="1">
      <c r="B17" s="50">
        <v>8</v>
      </c>
      <c r="C17" s="51" t="s">
        <v>62</v>
      </c>
      <c r="D17" s="51" t="s">
        <v>55</v>
      </c>
      <c r="E17" s="51">
        <v>10000007</v>
      </c>
      <c r="F17" s="52">
        <f t="shared" si="0"/>
        <v>10000007</v>
      </c>
      <c r="G17" s="51" t="s">
        <v>56</v>
      </c>
      <c r="H17" s="51" t="s">
        <v>57</v>
      </c>
      <c r="I17" s="68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>
        <f t="shared" si="1"/>
        <v>0</v>
      </c>
      <c r="X17" s="69">
        <f t="shared" si="2"/>
        <v>5000</v>
      </c>
      <c r="Y17" s="69">
        <f t="shared" si="3"/>
        <v>0</v>
      </c>
      <c r="Z17" s="69">
        <f t="shared" si="4"/>
        <v>0</v>
      </c>
      <c r="AA17" s="69">
        <f t="shared" si="5"/>
        <v>0</v>
      </c>
      <c r="AB17" s="69">
        <f t="shared" si="6"/>
        <v>0</v>
      </c>
      <c r="AC17" s="69">
        <f t="shared" si="7"/>
        <v>0</v>
      </c>
      <c r="AD17" s="69">
        <f t="shared" si="8"/>
        <v>0</v>
      </c>
      <c r="AE17" s="69">
        <f t="shared" si="9"/>
        <v>0</v>
      </c>
      <c r="AF17" s="69">
        <v>1</v>
      </c>
      <c r="AG17" s="68">
        <v>0</v>
      </c>
      <c r="AH17" s="69">
        <f t="shared" si="10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v>0</v>
      </c>
      <c r="AN17" s="69">
        <f t="shared" si="11"/>
        <v>0</v>
      </c>
      <c r="AO17" s="52"/>
      <c r="AP17" s="68"/>
      <c r="AQ17" s="68"/>
      <c r="AR17" s="68"/>
      <c r="AS17" s="68"/>
      <c r="AT17" s="84"/>
      <c r="BB17" s="129">
        <v>7</v>
      </c>
      <c r="BC17" s="130" t="s">
        <v>70</v>
      </c>
      <c r="BD17" s="130">
        <v>45</v>
      </c>
      <c r="BE17" s="130">
        <v>181920</v>
      </c>
    </row>
    <row r="18" spans="2:46" ht="21.75" customHeight="1">
      <c r="B18" s="50">
        <v>9</v>
      </c>
      <c r="C18" s="51" t="s">
        <v>64</v>
      </c>
      <c r="D18" s="51" t="s">
        <v>55</v>
      </c>
      <c r="E18" s="51">
        <v>10000008</v>
      </c>
      <c r="F18" s="52">
        <f t="shared" si="0"/>
        <v>10000008</v>
      </c>
      <c r="G18" s="51" t="s">
        <v>56</v>
      </c>
      <c r="H18" s="51" t="s">
        <v>57</v>
      </c>
      <c r="I18" s="68"/>
      <c r="J18" s="68"/>
      <c r="K18" s="68"/>
      <c r="L18" s="69">
        <v>5000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>
        <f t="shared" si="1"/>
        <v>0</v>
      </c>
      <c r="X18" s="69">
        <f t="shared" si="2"/>
        <v>5000</v>
      </c>
      <c r="Y18" s="69">
        <f t="shared" si="3"/>
        <v>0</v>
      </c>
      <c r="Z18" s="69">
        <f t="shared" si="4"/>
        <v>0</v>
      </c>
      <c r="AA18" s="69">
        <f t="shared" si="5"/>
        <v>0</v>
      </c>
      <c r="AB18" s="69">
        <f t="shared" si="6"/>
        <v>0</v>
      </c>
      <c r="AC18" s="69">
        <f t="shared" si="7"/>
        <v>0</v>
      </c>
      <c r="AD18" s="69">
        <f t="shared" si="8"/>
        <v>0</v>
      </c>
      <c r="AE18" s="69">
        <f t="shared" si="9"/>
        <v>0</v>
      </c>
      <c r="AF18" s="69">
        <v>1</v>
      </c>
      <c r="AG18" s="68">
        <v>0</v>
      </c>
      <c r="AH18" s="69">
        <f t="shared" si="10"/>
        <v>0</v>
      </c>
      <c r="AI18" s="69"/>
      <c r="AJ18" s="69"/>
      <c r="AK18" s="69">
        <f>MAX(AH18*{0.03;0.1;0.2;0.25;0.3;0.35;0.45}-{0;2520;16920;31920;52920;85920;181920},0)</f>
        <v>0</v>
      </c>
      <c r="AL18" s="69">
        <v>0</v>
      </c>
      <c r="AM18" s="69">
        <v>0</v>
      </c>
      <c r="AN18" s="69">
        <f t="shared" si="11"/>
        <v>0</v>
      </c>
      <c r="AO18" s="52"/>
      <c r="AP18" s="68"/>
      <c r="AQ18" s="68"/>
      <c r="AR18" s="68"/>
      <c r="AS18" s="68"/>
      <c r="AT18" s="84"/>
    </row>
    <row r="19" spans="2:46" ht="21.75" customHeight="1">
      <c r="B19" s="50">
        <v>10</v>
      </c>
      <c r="C19" s="51" t="s">
        <v>54</v>
      </c>
      <c r="D19" s="51" t="s">
        <v>55</v>
      </c>
      <c r="E19" s="51">
        <v>10000009</v>
      </c>
      <c r="F19" s="52">
        <f t="shared" si="0"/>
        <v>10000009</v>
      </c>
      <c r="G19" s="51" t="s">
        <v>56</v>
      </c>
      <c r="H19" s="51" t="s">
        <v>57</v>
      </c>
      <c r="I19" s="68"/>
      <c r="J19" s="68"/>
      <c r="K19" s="68"/>
      <c r="L19" s="69">
        <v>5000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>
        <f t="shared" si="1"/>
        <v>0</v>
      </c>
      <c r="X19" s="69">
        <f t="shared" si="2"/>
        <v>5000</v>
      </c>
      <c r="Y19" s="69">
        <f t="shared" si="3"/>
        <v>0</v>
      </c>
      <c r="Z19" s="69">
        <f t="shared" si="4"/>
        <v>0</v>
      </c>
      <c r="AA19" s="69">
        <f t="shared" si="5"/>
        <v>0</v>
      </c>
      <c r="AB19" s="69">
        <f t="shared" si="6"/>
        <v>0</v>
      </c>
      <c r="AC19" s="69">
        <f t="shared" si="7"/>
        <v>0</v>
      </c>
      <c r="AD19" s="69">
        <f t="shared" si="8"/>
        <v>0</v>
      </c>
      <c r="AE19" s="69">
        <f t="shared" si="9"/>
        <v>0</v>
      </c>
      <c r="AF19" s="69">
        <v>1</v>
      </c>
      <c r="AG19" s="68">
        <v>0</v>
      </c>
      <c r="AH19" s="69">
        <f t="shared" si="10"/>
        <v>0</v>
      </c>
      <c r="AI19" s="69"/>
      <c r="AJ19" s="69"/>
      <c r="AK19" s="69">
        <f>MAX(AH19*{0.03;0.1;0.2;0.25;0.3;0.35;0.45}-{0;2520;16920;31920;52920;85920;181920},0)</f>
        <v>0</v>
      </c>
      <c r="AL19" s="69">
        <v>0</v>
      </c>
      <c r="AM19" s="69">
        <v>0</v>
      </c>
      <c r="AN19" s="69">
        <f t="shared" si="11"/>
        <v>0</v>
      </c>
      <c r="AO19" s="52"/>
      <c r="AP19" s="68"/>
      <c r="AQ19" s="68"/>
      <c r="AR19" s="68"/>
      <c r="AS19" s="68"/>
      <c r="AT19" s="84"/>
    </row>
    <row r="20" spans="2:46" ht="21.75" customHeight="1">
      <c r="B20" s="50">
        <v>11</v>
      </c>
      <c r="C20" s="51" t="s">
        <v>62</v>
      </c>
      <c r="D20" s="51" t="s">
        <v>55</v>
      </c>
      <c r="E20" s="51">
        <v>10000010</v>
      </c>
      <c r="F20" s="52">
        <f t="shared" si="0"/>
        <v>10000010</v>
      </c>
      <c r="G20" s="51" t="s">
        <v>56</v>
      </c>
      <c r="H20" s="51" t="s">
        <v>57</v>
      </c>
      <c r="I20" s="68"/>
      <c r="J20" s="68"/>
      <c r="K20" s="68"/>
      <c r="L20" s="69">
        <v>5000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>
        <f t="shared" si="1"/>
        <v>0</v>
      </c>
      <c r="X20" s="69">
        <f t="shared" si="2"/>
        <v>5000</v>
      </c>
      <c r="Y20" s="69">
        <f t="shared" si="3"/>
        <v>0</v>
      </c>
      <c r="Z20" s="69">
        <f t="shared" si="4"/>
        <v>0</v>
      </c>
      <c r="AA20" s="69">
        <f t="shared" si="5"/>
        <v>0</v>
      </c>
      <c r="AB20" s="69">
        <f t="shared" si="6"/>
        <v>0</v>
      </c>
      <c r="AC20" s="69">
        <f t="shared" si="7"/>
        <v>0</v>
      </c>
      <c r="AD20" s="69">
        <f t="shared" si="8"/>
        <v>0</v>
      </c>
      <c r="AE20" s="69">
        <f t="shared" si="9"/>
        <v>0</v>
      </c>
      <c r="AF20" s="69">
        <v>1</v>
      </c>
      <c r="AG20" s="68">
        <v>0</v>
      </c>
      <c r="AH20" s="69">
        <f t="shared" si="10"/>
        <v>0</v>
      </c>
      <c r="AI20" s="69"/>
      <c r="AJ20" s="69"/>
      <c r="AK20" s="69">
        <f>MAX(AH20*{0.03;0.1;0.2;0.25;0.3;0.35;0.45}-{0;2520;16920;31920;52920;85920;181920},0)</f>
        <v>0</v>
      </c>
      <c r="AL20" s="69">
        <v>0</v>
      </c>
      <c r="AM20" s="69">
        <v>0</v>
      </c>
      <c r="AN20" s="69">
        <f t="shared" si="11"/>
        <v>0</v>
      </c>
      <c r="AO20" s="52"/>
      <c r="AP20" s="68"/>
      <c r="AQ20" s="68"/>
      <c r="AR20" s="68"/>
      <c r="AS20" s="68"/>
      <c r="AT20" s="84"/>
    </row>
    <row r="21" spans="2:46" ht="21.75" customHeight="1">
      <c r="B21" s="50">
        <v>12</v>
      </c>
      <c r="C21" s="51" t="s">
        <v>64</v>
      </c>
      <c r="D21" s="51" t="s">
        <v>55</v>
      </c>
      <c r="E21" s="51">
        <v>10000011</v>
      </c>
      <c r="F21" s="52">
        <f t="shared" si="0"/>
        <v>10000011</v>
      </c>
      <c r="G21" s="51" t="s">
        <v>56</v>
      </c>
      <c r="H21" s="51" t="s">
        <v>57</v>
      </c>
      <c r="I21" s="68"/>
      <c r="J21" s="68"/>
      <c r="K21" s="68"/>
      <c r="L21" s="69">
        <v>5000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>
        <f t="shared" si="1"/>
        <v>0</v>
      </c>
      <c r="X21" s="69">
        <f t="shared" si="2"/>
        <v>5000</v>
      </c>
      <c r="Y21" s="69">
        <f t="shared" si="3"/>
        <v>0</v>
      </c>
      <c r="Z21" s="69">
        <f t="shared" si="4"/>
        <v>0</v>
      </c>
      <c r="AA21" s="69">
        <f t="shared" si="5"/>
        <v>0</v>
      </c>
      <c r="AB21" s="69">
        <f t="shared" si="6"/>
        <v>0</v>
      </c>
      <c r="AC21" s="69">
        <f t="shared" si="7"/>
        <v>0</v>
      </c>
      <c r="AD21" s="69">
        <f t="shared" si="8"/>
        <v>0</v>
      </c>
      <c r="AE21" s="69">
        <f t="shared" si="9"/>
        <v>0</v>
      </c>
      <c r="AF21" s="69">
        <v>1</v>
      </c>
      <c r="AG21" s="68">
        <v>0</v>
      </c>
      <c r="AH21" s="69">
        <f t="shared" si="10"/>
        <v>0</v>
      </c>
      <c r="AI21" s="69"/>
      <c r="AJ21" s="69"/>
      <c r="AK21" s="69">
        <f>MAX(AH21*{0.03;0.1;0.2;0.25;0.3;0.35;0.45}-{0;2520;16920;31920;52920;85920;181920},0)</f>
        <v>0</v>
      </c>
      <c r="AL21" s="69">
        <v>0</v>
      </c>
      <c r="AM21" s="69">
        <v>0</v>
      </c>
      <c r="AN21" s="69">
        <f t="shared" si="11"/>
        <v>0</v>
      </c>
      <c r="AO21" s="52"/>
      <c r="AP21" s="68"/>
      <c r="AQ21" s="68"/>
      <c r="AR21" s="68"/>
      <c r="AS21" s="68"/>
      <c r="AT21" s="84"/>
    </row>
    <row r="22" spans="2:46" ht="21.75" customHeight="1">
      <c r="B22" s="50">
        <v>13</v>
      </c>
      <c r="C22" s="51" t="s">
        <v>54</v>
      </c>
      <c r="D22" s="51" t="s">
        <v>55</v>
      </c>
      <c r="E22" s="51">
        <v>10000012</v>
      </c>
      <c r="F22" s="52">
        <f t="shared" si="0"/>
        <v>10000012</v>
      </c>
      <c r="G22" s="51" t="s">
        <v>56</v>
      </c>
      <c r="H22" s="51" t="s">
        <v>57</v>
      </c>
      <c r="I22" s="68"/>
      <c r="J22" s="68"/>
      <c r="K22" s="68"/>
      <c r="L22" s="69">
        <v>5000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>
        <f t="shared" si="1"/>
        <v>0</v>
      </c>
      <c r="X22" s="69">
        <f t="shared" si="2"/>
        <v>5000</v>
      </c>
      <c r="Y22" s="69">
        <f t="shared" si="3"/>
        <v>0</v>
      </c>
      <c r="Z22" s="69">
        <f t="shared" si="4"/>
        <v>0</v>
      </c>
      <c r="AA22" s="69">
        <f t="shared" si="5"/>
        <v>0</v>
      </c>
      <c r="AB22" s="69">
        <f t="shared" si="6"/>
        <v>0</v>
      </c>
      <c r="AC22" s="69">
        <f t="shared" si="7"/>
        <v>0</v>
      </c>
      <c r="AD22" s="69">
        <f t="shared" si="8"/>
        <v>0</v>
      </c>
      <c r="AE22" s="69">
        <f t="shared" si="9"/>
        <v>0</v>
      </c>
      <c r="AF22" s="69">
        <v>1</v>
      </c>
      <c r="AG22" s="68">
        <v>0</v>
      </c>
      <c r="AH22" s="69">
        <f t="shared" si="10"/>
        <v>0</v>
      </c>
      <c r="AI22" s="69"/>
      <c r="AJ22" s="69"/>
      <c r="AK22" s="69">
        <f>MAX(AH22*{0.03;0.1;0.2;0.25;0.3;0.35;0.45}-{0;2520;16920;31920;52920;85920;181920},0)</f>
        <v>0</v>
      </c>
      <c r="AL22" s="69">
        <v>0</v>
      </c>
      <c r="AM22" s="69">
        <v>0</v>
      </c>
      <c r="AN22" s="69">
        <f t="shared" si="11"/>
        <v>0</v>
      </c>
      <c r="AO22" s="52"/>
      <c r="AP22" s="68"/>
      <c r="AQ22" s="68"/>
      <c r="AR22" s="68"/>
      <c r="AS22" s="68"/>
      <c r="AT22" s="84"/>
    </row>
    <row r="23" spans="2:46" ht="21.75" customHeight="1">
      <c r="B23" s="50">
        <v>14</v>
      </c>
      <c r="C23" s="51" t="s">
        <v>62</v>
      </c>
      <c r="D23" s="51" t="s">
        <v>55</v>
      </c>
      <c r="E23" s="51">
        <v>10000013</v>
      </c>
      <c r="F23" s="52">
        <f t="shared" si="0"/>
        <v>10000013</v>
      </c>
      <c r="G23" s="51" t="s">
        <v>56</v>
      </c>
      <c r="H23" s="51" t="s">
        <v>57</v>
      </c>
      <c r="I23" s="68"/>
      <c r="J23" s="68"/>
      <c r="K23" s="68"/>
      <c r="L23" s="69">
        <v>5000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>
        <f t="shared" si="1"/>
        <v>0</v>
      </c>
      <c r="X23" s="69">
        <f t="shared" si="2"/>
        <v>5000</v>
      </c>
      <c r="Y23" s="69">
        <f t="shared" si="3"/>
        <v>0</v>
      </c>
      <c r="Z23" s="69">
        <f t="shared" si="4"/>
        <v>0</v>
      </c>
      <c r="AA23" s="69">
        <f t="shared" si="5"/>
        <v>0</v>
      </c>
      <c r="AB23" s="69">
        <f t="shared" si="6"/>
        <v>0</v>
      </c>
      <c r="AC23" s="69">
        <f t="shared" si="7"/>
        <v>0</v>
      </c>
      <c r="AD23" s="69">
        <f t="shared" si="8"/>
        <v>0</v>
      </c>
      <c r="AE23" s="69">
        <f t="shared" si="9"/>
        <v>0</v>
      </c>
      <c r="AF23" s="69">
        <v>1</v>
      </c>
      <c r="AG23" s="68">
        <v>0</v>
      </c>
      <c r="AH23" s="69">
        <f t="shared" si="10"/>
        <v>0</v>
      </c>
      <c r="AI23" s="69"/>
      <c r="AJ23" s="69"/>
      <c r="AK23" s="69">
        <f>MAX(AH23*{0.03;0.1;0.2;0.25;0.3;0.35;0.45}-{0;2520;16920;31920;52920;85920;181920},0)</f>
        <v>0</v>
      </c>
      <c r="AL23" s="69">
        <v>0</v>
      </c>
      <c r="AM23" s="69">
        <v>0</v>
      </c>
      <c r="AN23" s="69">
        <f t="shared" si="11"/>
        <v>0</v>
      </c>
      <c r="AO23" s="52"/>
      <c r="AP23" s="68"/>
      <c r="AQ23" s="68"/>
      <c r="AR23" s="68"/>
      <c r="AS23" s="68"/>
      <c r="AT23" s="84"/>
    </row>
    <row r="24" spans="2:46" ht="21.75" customHeight="1">
      <c r="B24" s="50">
        <v>15</v>
      </c>
      <c r="C24" s="51" t="s">
        <v>54</v>
      </c>
      <c r="D24" s="51" t="s">
        <v>55</v>
      </c>
      <c r="E24" s="51">
        <v>10000014</v>
      </c>
      <c r="F24" s="52">
        <f aca="true" t="shared" si="12" ref="F24:F87">E24</f>
        <v>10000014</v>
      </c>
      <c r="G24" s="51" t="s">
        <v>56</v>
      </c>
      <c r="H24" s="51" t="s">
        <v>57</v>
      </c>
      <c r="I24" s="68"/>
      <c r="J24" s="68"/>
      <c r="K24" s="68"/>
      <c r="L24" s="69">
        <v>5000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>
        <f aca="true" t="shared" si="13" ref="W24:W87">I24-J24-K24</f>
        <v>0</v>
      </c>
      <c r="X24" s="69">
        <f aca="true" t="shared" si="14" ref="X24:X87">L24</f>
        <v>5000</v>
      </c>
      <c r="Y24" s="69">
        <f aca="true" t="shared" si="15" ref="Y24:Y87">SUM(M24:P24)</f>
        <v>0</v>
      </c>
      <c r="Z24" s="69">
        <f aca="true" t="shared" si="16" ref="Z24:Z87">AP24</f>
        <v>0</v>
      </c>
      <c r="AA24" s="69">
        <f aca="true" t="shared" si="17" ref="AA24:AA87">AQ24</f>
        <v>0</v>
      </c>
      <c r="AB24" s="69">
        <f aca="true" t="shared" si="18" ref="AB24:AB87">AR24</f>
        <v>0</v>
      </c>
      <c r="AC24" s="69">
        <f aca="true" t="shared" si="19" ref="AC24:AC87">AS24</f>
        <v>0</v>
      </c>
      <c r="AD24" s="69">
        <f aca="true" t="shared" si="20" ref="AD24:AD87">AT24</f>
        <v>0</v>
      </c>
      <c r="AE24" s="69">
        <f aca="true" t="shared" si="21" ref="AE24:AE87">SUM(Q24:V24)</f>
        <v>0</v>
      </c>
      <c r="AF24" s="69">
        <v>1</v>
      </c>
      <c r="AG24" s="68">
        <v>0</v>
      </c>
      <c r="AH24" s="69">
        <f aca="true" t="shared" si="22" ref="AH24:AH87">MAX(W24-X24-Y24-AE24-AG24-SUM(Z24:AD24),0)</f>
        <v>0</v>
      </c>
      <c r="AI24" s="69"/>
      <c r="AJ24" s="69"/>
      <c r="AK24" s="69">
        <f>MAX(AH24*{0.03;0.1;0.2;0.25;0.3;0.35;0.45}-{0;2520;16920;31920;52920;85920;181920},0)</f>
        <v>0</v>
      </c>
      <c r="AL24" s="69">
        <v>0</v>
      </c>
      <c r="AM24" s="69">
        <v>0</v>
      </c>
      <c r="AN24" s="69">
        <f aca="true" t="shared" si="23" ref="AN24:AN87">AK24-AL24-AM24</f>
        <v>0</v>
      </c>
      <c r="AO24" s="52"/>
      <c r="AP24" s="68"/>
      <c r="AQ24" s="68"/>
      <c r="AR24" s="68"/>
      <c r="AS24" s="68"/>
      <c r="AT24" s="84"/>
    </row>
    <row r="25" spans="2:46" ht="21.75" customHeight="1">
      <c r="B25" s="50">
        <v>16</v>
      </c>
      <c r="C25" s="51" t="s">
        <v>62</v>
      </c>
      <c r="D25" s="51" t="s">
        <v>55</v>
      </c>
      <c r="E25" s="51">
        <v>10000015</v>
      </c>
      <c r="F25" s="52">
        <f t="shared" si="12"/>
        <v>10000015</v>
      </c>
      <c r="G25" s="51" t="s">
        <v>56</v>
      </c>
      <c r="H25" s="51" t="s">
        <v>57</v>
      </c>
      <c r="I25" s="68"/>
      <c r="J25" s="68"/>
      <c r="K25" s="68"/>
      <c r="L25" s="69">
        <v>5000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>
        <f t="shared" si="13"/>
        <v>0</v>
      </c>
      <c r="X25" s="69">
        <f t="shared" si="14"/>
        <v>5000</v>
      </c>
      <c r="Y25" s="69">
        <f t="shared" si="15"/>
        <v>0</v>
      </c>
      <c r="Z25" s="69">
        <f t="shared" si="16"/>
        <v>0</v>
      </c>
      <c r="AA25" s="69">
        <f t="shared" si="17"/>
        <v>0</v>
      </c>
      <c r="AB25" s="69">
        <f t="shared" si="18"/>
        <v>0</v>
      </c>
      <c r="AC25" s="69">
        <f t="shared" si="19"/>
        <v>0</v>
      </c>
      <c r="AD25" s="69">
        <f t="shared" si="20"/>
        <v>0</v>
      </c>
      <c r="AE25" s="69">
        <f t="shared" si="21"/>
        <v>0</v>
      </c>
      <c r="AF25" s="69">
        <v>1</v>
      </c>
      <c r="AG25" s="68">
        <v>0</v>
      </c>
      <c r="AH25" s="69">
        <f t="shared" si="22"/>
        <v>0</v>
      </c>
      <c r="AI25" s="69"/>
      <c r="AJ25" s="69"/>
      <c r="AK25" s="69">
        <f>MAX(AH25*{0.03;0.1;0.2;0.25;0.3;0.35;0.45}-{0;2520;16920;31920;52920;85920;181920},0)</f>
        <v>0</v>
      </c>
      <c r="AL25" s="69">
        <v>0</v>
      </c>
      <c r="AM25" s="69">
        <v>0</v>
      </c>
      <c r="AN25" s="69">
        <f t="shared" si="23"/>
        <v>0</v>
      </c>
      <c r="AO25" s="52"/>
      <c r="AP25" s="68"/>
      <c r="AQ25" s="68"/>
      <c r="AR25" s="68"/>
      <c r="AS25" s="68"/>
      <c r="AT25" s="84"/>
    </row>
    <row r="26" spans="2:46" ht="21.75" customHeight="1">
      <c r="B26" s="50">
        <v>17</v>
      </c>
      <c r="C26" s="51" t="s">
        <v>54</v>
      </c>
      <c r="D26" s="51" t="s">
        <v>55</v>
      </c>
      <c r="E26" s="51">
        <v>10000016</v>
      </c>
      <c r="F26" s="52">
        <f t="shared" si="12"/>
        <v>10000016</v>
      </c>
      <c r="G26" s="51" t="s">
        <v>56</v>
      </c>
      <c r="H26" s="51" t="s">
        <v>57</v>
      </c>
      <c r="I26" s="68"/>
      <c r="J26" s="68"/>
      <c r="K26" s="68"/>
      <c r="L26" s="69">
        <v>5000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>
        <f t="shared" si="13"/>
        <v>0</v>
      </c>
      <c r="X26" s="69">
        <f t="shared" si="14"/>
        <v>5000</v>
      </c>
      <c r="Y26" s="69">
        <f t="shared" si="15"/>
        <v>0</v>
      </c>
      <c r="Z26" s="69">
        <f t="shared" si="16"/>
        <v>0</v>
      </c>
      <c r="AA26" s="69">
        <f t="shared" si="17"/>
        <v>0</v>
      </c>
      <c r="AB26" s="69">
        <f t="shared" si="18"/>
        <v>0</v>
      </c>
      <c r="AC26" s="69">
        <f t="shared" si="19"/>
        <v>0</v>
      </c>
      <c r="AD26" s="69">
        <f t="shared" si="20"/>
        <v>0</v>
      </c>
      <c r="AE26" s="69">
        <f t="shared" si="21"/>
        <v>0</v>
      </c>
      <c r="AF26" s="69">
        <v>1</v>
      </c>
      <c r="AG26" s="68">
        <v>0</v>
      </c>
      <c r="AH26" s="69">
        <f t="shared" si="22"/>
        <v>0</v>
      </c>
      <c r="AI26" s="69"/>
      <c r="AJ26" s="69"/>
      <c r="AK26" s="69">
        <f>MAX(AH26*{0.03;0.1;0.2;0.25;0.3;0.35;0.45}-{0;2520;16920;31920;52920;85920;181920},0)</f>
        <v>0</v>
      </c>
      <c r="AL26" s="69">
        <v>0</v>
      </c>
      <c r="AM26" s="69">
        <v>0</v>
      </c>
      <c r="AN26" s="69">
        <f t="shared" si="23"/>
        <v>0</v>
      </c>
      <c r="AO26" s="52"/>
      <c r="AP26" s="68"/>
      <c r="AQ26" s="68"/>
      <c r="AR26" s="68"/>
      <c r="AS26" s="68"/>
      <c r="AT26" s="84"/>
    </row>
    <row r="27" spans="2:46" ht="21.75" customHeight="1">
      <c r="B27" s="50">
        <v>18</v>
      </c>
      <c r="C27" s="51" t="s">
        <v>62</v>
      </c>
      <c r="D27" s="51" t="s">
        <v>55</v>
      </c>
      <c r="E27" s="51">
        <v>10000017</v>
      </c>
      <c r="F27" s="52">
        <f t="shared" si="12"/>
        <v>10000017</v>
      </c>
      <c r="G27" s="51" t="s">
        <v>56</v>
      </c>
      <c r="H27" s="51" t="s">
        <v>57</v>
      </c>
      <c r="I27" s="68"/>
      <c r="J27" s="68"/>
      <c r="K27" s="68"/>
      <c r="L27" s="69">
        <v>5000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>
        <f t="shared" si="13"/>
        <v>0</v>
      </c>
      <c r="X27" s="69">
        <f t="shared" si="14"/>
        <v>5000</v>
      </c>
      <c r="Y27" s="69">
        <f t="shared" si="15"/>
        <v>0</v>
      </c>
      <c r="Z27" s="69">
        <f t="shared" si="16"/>
        <v>0</v>
      </c>
      <c r="AA27" s="69">
        <f t="shared" si="17"/>
        <v>0</v>
      </c>
      <c r="AB27" s="69">
        <f t="shared" si="18"/>
        <v>0</v>
      </c>
      <c r="AC27" s="69">
        <f t="shared" si="19"/>
        <v>0</v>
      </c>
      <c r="AD27" s="69">
        <f t="shared" si="20"/>
        <v>0</v>
      </c>
      <c r="AE27" s="69">
        <f t="shared" si="21"/>
        <v>0</v>
      </c>
      <c r="AF27" s="69">
        <v>1</v>
      </c>
      <c r="AG27" s="68">
        <v>0</v>
      </c>
      <c r="AH27" s="69">
        <f t="shared" si="22"/>
        <v>0</v>
      </c>
      <c r="AI27" s="69"/>
      <c r="AJ27" s="69"/>
      <c r="AK27" s="69">
        <f>MAX(AH27*{0.03;0.1;0.2;0.25;0.3;0.35;0.45}-{0;2520;16920;31920;52920;85920;181920},0)</f>
        <v>0</v>
      </c>
      <c r="AL27" s="69">
        <v>0</v>
      </c>
      <c r="AM27" s="69">
        <v>0</v>
      </c>
      <c r="AN27" s="69">
        <f t="shared" si="23"/>
        <v>0</v>
      </c>
      <c r="AO27" s="52"/>
      <c r="AP27" s="68"/>
      <c r="AQ27" s="68"/>
      <c r="AR27" s="68"/>
      <c r="AS27" s="68"/>
      <c r="AT27" s="84"/>
    </row>
    <row r="28" spans="2:46" ht="21.75" customHeight="1">
      <c r="B28" s="50">
        <v>19</v>
      </c>
      <c r="C28" s="51" t="s">
        <v>54</v>
      </c>
      <c r="D28" s="51" t="s">
        <v>55</v>
      </c>
      <c r="E28" s="51">
        <v>10000018</v>
      </c>
      <c r="F28" s="52">
        <f t="shared" si="12"/>
        <v>10000018</v>
      </c>
      <c r="G28" s="51" t="s">
        <v>56</v>
      </c>
      <c r="H28" s="51" t="s">
        <v>57</v>
      </c>
      <c r="I28" s="68"/>
      <c r="J28" s="68"/>
      <c r="K28" s="68"/>
      <c r="L28" s="69">
        <v>5000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>
        <f t="shared" si="13"/>
        <v>0</v>
      </c>
      <c r="X28" s="69">
        <f t="shared" si="14"/>
        <v>5000</v>
      </c>
      <c r="Y28" s="69">
        <f t="shared" si="15"/>
        <v>0</v>
      </c>
      <c r="Z28" s="69">
        <f t="shared" si="16"/>
        <v>0</v>
      </c>
      <c r="AA28" s="69">
        <f t="shared" si="17"/>
        <v>0</v>
      </c>
      <c r="AB28" s="69">
        <f t="shared" si="18"/>
        <v>0</v>
      </c>
      <c r="AC28" s="69">
        <f t="shared" si="19"/>
        <v>0</v>
      </c>
      <c r="AD28" s="69">
        <f t="shared" si="20"/>
        <v>0</v>
      </c>
      <c r="AE28" s="69">
        <f t="shared" si="21"/>
        <v>0</v>
      </c>
      <c r="AF28" s="69">
        <v>1</v>
      </c>
      <c r="AG28" s="68">
        <v>0</v>
      </c>
      <c r="AH28" s="69">
        <f t="shared" si="22"/>
        <v>0</v>
      </c>
      <c r="AI28" s="69"/>
      <c r="AJ28" s="69"/>
      <c r="AK28" s="69">
        <f>MAX(AH28*{0.03;0.1;0.2;0.25;0.3;0.35;0.45}-{0;2520;16920;31920;52920;85920;181920},0)</f>
        <v>0</v>
      </c>
      <c r="AL28" s="69">
        <v>0</v>
      </c>
      <c r="AM28" s="69">
        <v>0</v>
      </c>
      <c r="AN28" s="69">
        <f t="shared" si="23"/>
        <v>0</v>
      </c>
      <c r="AO28" s="52"/>
      <c r="AP28" s="68"/>
      <c r="AQ28" s="68"/>
      <c r="AR28" s="68"/>
      <c r="AS28" s="68"/>
      <c r="AT28" s="84"/>
    </row>
    <row r="29" spans="2:46" ht="21.75" customHeight="1">
      <c r="B29" s="50">
        <v>20</v>
      </c>
      <c r="C29" s="51" t="s">
        <v>62</v>
      </c>
      <c r="D29" s="51" t="s">
        <v>55</v>
      </c>
      <c r="E29" s="51">
        <v>10000019</v>
      </c>
      <c r="F29" s="52">
        <f t="shared" si="12"/>
        <v>10000019</v>
      </c>
      <c r="G29" s="51" t="s">
        <v>56</v>
      </c>
      <c r="H29" s="51" t="s">
        <v>57</v>
      </c>
      <c r="I29" s="68"/>
      <c r="J29" s="68"/>
      <c r="K29" s="68"/>
      <c r="L29" s="69">
        <v>5000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>
        <f t="shared" si="13"/>
        <v>0</v>
      </c>
      <c r="X29" s="69">
        <f t="shared" si="14"/>
        <v>5000</v>
      </c>
      <c r="Y29" s="69">
        <f t="shared" si="15"/>
        <v>0</v>
      </c>
      <c r="Z29" s="69">
        <f t="shared" si="16"/>
        <v>0</v>
      </c>
      <c r="AA29" s="69">
        <f t="shared" si="17"/>
        <v>0</v>
      </c>
      <c r="AB29" s="69">
        <f t="shared" si="18"/>
        <v>0</v>
      </c>
      <c r="AC29" s="69">
        <f t="shared" si="19"/>
        <v>0</v>
      </c>
      <c r="AD29" s="69">
        <f t="shared" si="20"/>
        <v>0</v>
      </c>
      <c r="AE29" s="69">
        <f t="shared" si="21"/>
        <v>0</v>
      </c>
      <c r="AF29" s="69">
        <v>1</v>
      </c>
      <c r="AG29" s="68">
        <v>0</v>
      </c>
      <c r="AH29" s="69">
        <f t="shared" si="22"/>
        <v>0</v>
      </c>
      <c r="AI29" s="69"/>
      <c r="AJ29" s="69"/>
      <c r="AK29" s="69">
        <f>MAX(AH29*{0.03;0.1;0.2;0.25;0.3;0.35;0.45}-{0;2520;16920;31920;52920;85920;181920},0)</f>
        <v>0</v>
      </c>
      <c r="AL29" s="69">
        <v>0</v>
      </c>
      <c r="AM29" s="69">
        <v>0</v>
      </c>
      <c r="AN29" s="69">
        <f t="shared" si="23"/>
        <v>0</v>
      </c>
      <c r="AO29" s="52"/>
      <c r="AP29" s="68"/>
      <c r="AQ29" s="68"/>
      <c r="AR29" s="68"/>
      <c r="AS29" s="68"/>
      <c r="AT29" s="84"/>
    </row>
    <row r="30" spans="2:46" ht="21.75" customHeight="1">
      <c r="B30" s="50">
        <v>21</v>
      </c>
      <c r="C30" s="51" t="s">
        <v>54</v>
      </c>
      <c r="D30" s="51" t="s">
        <v>55</v>
      </c>
      <c r="E30" s="51">
        <v>10000020</v>
      </c>
      <c r="F30" s="52">
        <f t="shared" si="12"/>
        <v>10000020</v>
      </c>
      <c r="G30" s="51" t="s">
        <v>56</v>
      </c>
      <c r="H30" s="51" t="s">
        <v>57</v>
      </c>
      <c r="I30" s="68"/>
      <c r="J30" s="68"/>
      <c r="K30" s="68"/>
      <c r="L30" s="69">
        <v>5000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>
        <f t="shared" si="13"/>
        <v>0</v>
      </c>
      <c r="X30" s="69">
        <f t="shared" si="14"/>
        <v>5000</v>
      </c>
      <c r="Y30" s="69">
        <f t="shared" si="15"/>
        <v>0</v>
      </c>
      <c r="Z30" s="69">
        <f t="shared" si="16"/>
        <v>0</v>
      </c>
      <c r="AA30" s="69">
        <f t="shared" si="17"/>
        <v>0</v>
      </c>
      <c r="AB30" s="69">
        <f t="shared" si="18"/>
        <v>0</v>
      </c>
      <c r="AC30" s="69">
        <f t="shared" si="19"/>
        <v>0</v>
      </c>
      <c r="AD30" s="69">
        <f t="shared" si="20"/>
        <v>0</v>
      </c>
      <c r="AE30" s="69">
        <f t="shared" si="21"/>
        <v>0</v>
      </c>
      <c r="AF30" s="69">
        <v>1</v>
      </c>
      <c r="AG30" s="68">
        <v>0</v>
      </c>
      <c r="AH30" s="69">
        <f t="shared" si="22"/>
        <v>0</v>
      </c>
      <c r="AI30" s="69"/>
      <c r="AJ30" s="69"/>
      <c r="AK30" s="69">
        <f>MAX(AH30*{0.03;0.1;0.2;0.25;0.3;0.35;0.45}-{0;2520;16920;31920;52920;85920;181920},0)</f>
        <v>0</v>
      </c>
      <c r="AL30" s="69">
        <v>0</v>
      </c>
      <c r="AM30" s="69">
        <v>0</v>
      </c>
      <c r="AN30" s="69">
        <f t="shared" si="23"/>
        <v>0</v>
      </c>
      <c r="AO30" s="52"/>
      <c r="AP30" s="68"/>
      <c r="AQ30" s="68"/>
      <c r="AR30" s="68"/>
      <c r="AS30" s="68"/>
      <c r="AT30" s="84"/>
    </row>
    <row r="31" spans="2:46" ht="21.75" customHeight="1">
      <c r="B31" s="50">
        <v>22</v>
      </c>
      <c r="C31" s="51" t="s">
        <v>62</v>
      </c>
      <c r="D31" s="51" t="s">
        <v>55</v>
      </c>
      <c r="E31" s="51">
        <v>10000021</v>
      </c>
      <c r="F31" s="52">
        <f t="shared" si="12"/>
        <v>10000021</v>
      </c>
      <c r="G31" s="51" t="s">
        <v>56</v>
      </c>
      <c r="H31" s="51" t="s">
        <v>57</v>
      </c>
      <c r="I31" s="68"/>
      <c r="J31" s="68"/>
      <c r="K31" s="68"/>
      <c r="L31" s="69">
        <v>5000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>
        <f t="shared" si="13"/>
        <v>0</v>
      </c>
      <c r="X31" s="69">
        <f t="shared" si="14"/>
        <v>5000</v>
      </c>
      <c r="Y31" s="69">
        <f t="shared" si="15"/>
        <v>0</v>
      </c>
      <c r="Z31" s="69">
        <f t="shared" si="16"/>
        <v>0</v>
      </c>
      <c r="AA31" s="69">
        <f t="shared" si="17"/>
        <v>0</v>
      </c>
      <c r="AB31" s="69">
        <f t="shared" si="18"/>
        <v>0</v>
      </c>
      <c r="AC31" s="69">
        <f t="shared" si="19"/>
        <v>0</v>
      </c>
      <c r="AD31" s="69">
        <f t="shared" si="20"/>
        <v>0</v>
      </c>
      <c r="AE31" s="69">
        <f t="shared" si="21"/>
        <v>0</v>
      </c>
      <c r="AF31" s="69">
        <v>1</v>
      </c>
      <c r="AG31" s="68">
        <v>0</v>
      </c>
      <c r="AH31" s="69">
        <f t="shared" si="22"/>
        <v>0</v>
      </c>
      <c r="AI31" s="69"/>
      <c r="AJ31" s="69"/>
      <c r="AK31" s="69">
        <f>MAX(AH31*{0.03;0.1;0.2;0.25;0.3;0.35;0.45}-{0;2520;16920;31920;52920;85920;181920},0)</f>
        <v>0</v>
      </c>
      <c r="AL31" s="69">
        <v>0</v>
      </c>
      <c r="AM31" s="69">
        <v>0</v>
      </c>
      <c r="AN31" s="69">
        <f t="shared" si="23"/>
        <v>0</v>
      </c>
      <c r="AO31" s="52"/>
      <c r="AP31" s="68"/>
      <c r="AQ31" s="68"/>
      <c r="AR31" s="68"/>
      <c r="AS31" s="68"/>
      <c r="AT31" s="84"/>
    </row>
    <row r="32" spans="2:46" ht="21.75" customHeight="1">
      <c r="B32" s="50">
        <v>23</v>
      </c>
      <c r="C32" s="51" t="s">
        <v>54</v>
      </c>
      <c r="D32" s="51" t="s">
        <v>55</v>
      </c>
      <c r="E32" s="51">
        <v>10000022</v>
      </c>
      <c r="F32" s="52">
        <f t="shared" si="12"/>
        <v>10000022</v>
      </c>
      <c r="G32" s="51" t="s">
        <v>56</v>
      </c>
      <c r="H32" s="51" t="s">
        <v>57</v>
      </c>
      <c r="I32" s="68"/>
      <c r="J32" s="68"/>
      <c r="K32" s="68"/>
      <c r="L32" s="69">
        <v>5000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>
        <f t="shared" si="13"/>
        <v>0</v>
      </c>
      <c r="X32" s="69">
        <f t="shared" si="14"/>
        <v>5000</v>
      </c>
      <c r="Y32" s="69">
        <f t="shared" si="15"/>
        <v>0</v>
      </c>
      <c r="Z32" s="69">
        <f t="shared" si="16"/>
        <v>0</v>
      </c>
      <c r="AA32" s="69">
        <f t="shared" si="17"/>
        <v>0</v>
      </c>
      <c r="AB32" s="69">
        <f t="shared" si="18"/>
        <v>0</v>
      </c>
      <c r="AC32" s="69">
        <f t="shared" si="19"/>
        <v>0</v>
      </c>
      <c r="AD32" s="69">
        <f t="shared" si="20"/>
        <v>0</v>
      </c>
      <c r="AE32" s="69">
        <f t="shared" si="21"/>
        <v>0</v>
      </c>
      <c r="AF32" s="69">
        <v>1</v>
      </c>
      <c r="AG32" s="68">
        <v>0</v>
      </c>
      <c r="AH32" s="69">
        <f t="shared" si="22"/>
        <v>0</v>
      </c>
      <c r="AI32" s="69"/>
      <c r="AJ32" s="69"/>
      <c r="AK32" s="69">
        <f>MAX(AH32*{0.03;0.1;0.2;0.25;0.3;0.35;0.45}-{0;2520;16920;31920;52920;85920;181920},0)</f>
        <v>0</v>
      </c>
      <c r="AL32" s="69">
        <v>0</v>
      </c>
      <c r="AM32" s="69">
        <v>0</v>
      </c>
      <c r="AN32" s="69">
        <f t="shared" si="23"/>
        <v>0</v>
      </c>
      <c r="AO32" s="52"/>
      <c r="AP32" s="68"/>
      <c r="AQ32" s="68"/>
      <c r="AR32" s="68"/>
      <c r="AS32" s="68"/>
      <c r="AT32" s="84"/>
    </row>
    <row r="33" spans="2:46" ht="21.75" customHeight="1">
      <c r="B33" s="50">
        <v>24</v>
      </c>
      <c r="C33" s="51" t="s">
        <v>62</v>
      </c>
      <c r="D33" s="51" t="s">
        <v>55</v>
      </c>
      <c r="E33" s="51">
        <v>10000023</v>
      </c>
      <c r="F33" s="52">
        <f t="shared" si="12"/>
        <v>10000023</v>
      </c>
      <c r="G33" s="51" t="s">
        <v>56</v>
      </c>
      <c r="H33" s="51" t="s">
        <v>57</v>
      </c>
      <c r="I33" s="68"/>
      <c r="J33" s="68"/>
      <c r="K33" s="68"/>
      <c r="L33" s="69">
        <v>5000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>
        <f t="shared" si="13"/>
        <v>0</v>
      </c>
      <c r="X33" s="69">
        <f t="shared" si="14"/>
        <v>5000</v>
      </c>
      <c r="Y33" s="69">
        <f t="shared" si="15"/>
        <v>0</v>
      </c>
      <c r="Z33" s="69">
        <f t="shared" si="16"/>
        <v>0</v>
      </c>
      <c r="AA33" s="69">
        <f t="shared" si="17"/>
        <v>0</v>
      </c>
      <c r="AB33" s="69">
        <f t="shared" si="18"/>
        <v>0</v>
      </c>
      <c r="AC33" s="69">
        <f t="shared" si="19"/>
        <v>0</v>
      </c>
      <c r="AD33" s="69">
        <f t="shared" si="20"/>
        <v>0</v>
      </c>
      <c r="AE33" s="69">
        <f t="shared" si="21"/>
        <v>0</v>
      </c>
      <c r="AF33" s="69">
        <v>1</v>
      </c>
      <c r="AG33" s="68">
        <v>0</v>
      </c>
      <c r="AH33" s="69">
        <f t="shared" si="22"/>
        <v>0</v>
      </c>
      <c r="AI33" s="69"/>
      <c r="AJ33" s="69"/>
      <c r="AK33" s="69">
        <f>MAX(AH33*{0.03;0.1;0.2;0.25;0.3;0.35;0.45}-{0;2520;16920;31920;52920;85920;181920},0)</f>
        <v>0</v>
      </c>
      <c r="AL33" s="69">
        <v>0</v>
      </c>
      <c r="AM33" s="69">
        <v>0</v>
      </c>
      <c r="AN33" s="69">
        <f t="shared" si="23"/>
        <v>0</v>
      </c>
      <c r="AO33" s="52"/>
      <c r="AP33" s="68"/>
      <c r="AQ33" s="68"/>
      <c r="AR33" s="68"/>
      <c r="AS33" s="68"/>
      <c r="AT33" s="84"/>
    </row>
    <row r="34" spans="2:46" ht="21.75" customHeight="1">
      <c r="B34" s="50">
        <v>25</v>
      </c>
      <c r="C34" s="51" t="s">
        <v>54</v>
      </c>
      <c r="D34" s="51" t="s">
        <v>55</v>
      </c>
      <c r="E34" s="51">
        <v>10000024</v>
      </c>
      <c r="F34" s="52">
        <f t="shared" si="12"/>
        <v>10000024</v>
      </c>
      <c r="G34" s="51" t="s">
        <v>56</v>
      </c>
      <c r="H34" s="51" t="s">
        <v>57</v>
      </c>
      <c r="I34" s="68"/>
      <c r="J34" s="68"/>
      <c r="K34" s="68"/>
      <c r="L34" s="69">
        <v>5000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9">
        <f t="shared" si="13"/>
        <v>0</v>
      </c>
      <c r="X34" s="69">
        <f t="shared" si="14"/>
        <v>5000</v>
      </c>
      <c r="Y34" s="69">
        <f t="shared" si="15"/>
        <v>0</v>
      </c>
      <c r="Z34" s="69">
        <f t="shared" si="16"/>
        <v>0</v>
      </c>
      <c r="AA34" s="69">
        <f t="shared" si="17"/>
        <v>0</v>
      </c>
      <c r="AB34" s="69">
        <f t="shared" si="18"/>
        <v>0</v>
      </c>
      <c r="AC34" s="69">
        <f t="shared" si="19"/>
        <v>0</v>
      </c>
      <c r="AD34" s="69">
        <f t="shared" si="20"/>
        <v>0</v>
      </c>
      <c r="AE34" s="69">
        <f t="shared" si="21"/>
        <v>0</v>
      </c>
      <c r="AF34" s="69">
        <v>1</v>
      </c>
      <c r="AG34" s="68">
        <v>0</v>
      </c>
      <c r="AH34" s="69">
        <f t="shared" si="22"/>
        <v>0</v>
      </c>
      <c r="AI34" s="69"/>
      <c r="AJ34" s="69"/>
      <c r="AK34" s="69">
        <f>MAX(AH34*{0.03;0.1;0.2;0.25;0.3;0.35;0.45}-{0;2520;16920;31920;52920;85920;181920},0)</f>
        <v>0</v>
      </c>
      <c r="AL34" s="69">
        <v>0</v>
      </c>
      <c r="AM34" s="69">
        <v>0</v>
      </c>
      <c r="AN34" s="69">
        <f t="shared" si="23"/>
        <v>0</v>
      </c>
      <c r="AO34" s="52"/>
      <c r="AP34" s="68"/>
      <c r="AQ34" s="68"/>
      <c r="AR34" s="68"/>
      <c r="AS34" s="68"/>
      <c r="AT34" s="84"/>
    </row>
    <row r="35" spans="2:46" ht="21.75" customHeight="1">
      <c r="B35" s="50">
        <v>26</v>
      </c>
      <c r="C35" s="51" t="s">
        <v>62</v>
      </c>
      <c r="D35" s="51" t="s">
        <v>55</v>
      </c>
      <c r="E35" s="51">
        <v>10000025</v>
      </c>
      <c r="F35" s="52">
        <f t="shared" si="12"/>
        <v>10000025</v>
      </c>
      <c r="G35" s="51" t="s">
        <v>56</v>
      </c>
      <c r="H35" s="51" t="s">
        <v>57</v>
      </c>
      <c r="I35" s="68"/>
      <c r="J35" s="68"/>
      <c r="K35" s="68"/>
      <c r="L35" s="69">
        <v>5000</v>
      </c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9">
        <f t="shared" si="13"/>
        <v>0</v>
      </c>
      <c r="X35" s="69">
        <f t="shared" si="14"/>
        <v>5000</v>
      </c>
      <c r="Y35" s="69">
        <f t="shared" si="15"/>
        <v>0</v>
      </c>
      <c r="Z35" s="69">
        <f t="shared" si="16"/>
        <v>0</v>
      </c>
      <c r="AA35" s="69">
        <f t="shared" si="17"/>
        <v>0</v>
      </c>
      <c r="AB35" s="69">
        <f t="shared" si="18"/>
        <v>0</v>
      </c>
      <c r="AC35" s="69">
        <f t="shared" si="19"/>
        <v>0</v>
      </c>
      <c r="AD35" s="69">
        <f t="shared" si="20"/>
        <v>0</v>
      </c>
      <c r="AE35" s="69">
        <f t="shared" si="21"/>
        <v>0</v>
      </c>
      <c r="AF35" s="69">
        <v>1</v>
      </c>
      <c r="AG35" s="68">
        <v>0</v>
      </c>
      <c r="AH35" s="69">
        <f t="shared" si="22"/>
        <v>0</v>
      </c>
      <c r="AI35" s="69"/>
      <c r="AJ35" s="69"/>
      <c r="AK35" s="69">
        <f>MAX(AH35*{0.03;0.1;0.2;0.25;0.3;0.35;0.45}-{0;2520;16920;31920;52920;85920;181920},0)</f>
        <v>0</v>
      </c>
      <c r="AL35" s="69">
        <v>0</v>
      </c>
      <c r="AM35" s="69">
        <v>0</v>
      </c>
      <c r="AN35" s="69">
        <f t="shared" si="23"/>
        <v>0</v>
      </c>
      <c r="AO35" s="52"/>
      <c r="AP35" s="68"/>
      <c r="AQ35" s="68"/>
      <c r="AR35" s="68"/>
      <c r="AS35" s="68"/>
      <c r="AT35" s="84"/>
    </row>
    <row r="36" spans="2:46" ht="21.75" customHeight="1">
      <c r="B36" s="50">
        <v>27</v>
      </c>
      <c r="C36" s="51" t="s">
        <v>54</v>
      </c>
      <c r="D36" s="51" t="s">
        <v>55</v>
      </c>
      <c r="E36" s="51">
        <v>10000026</v>
      </c>
      <c r="F36" s="52">
        <f t="shared" si="12"/>
        <v>10000026</v>
      </c>
      <c r="G36" s="51" t="s">
        <v>56</v>
      </c>
      <c r="H36" s="51" t="s">
        <v>57</v>
      </c>
      <c r="I36" s="68"/>
      <c r="J36" s="68"/>
      <c r="K36" s="68"/>
      <c r="L36" s="69">
        <v>5000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9">
        <f t="shared" si="13"/>
        <v>0</v>
      </c>
      <c r="X36" s="69">
        <f t="shared" si="14"/>
        <v>5000</v>
      </c>
      <c r="Y36" s="69">
        <f t="shared" si="15"/>
        <v>0</v>
      </c>
      <c r="Z36" s="69">
        <f t="shared" si="16"/>
        <v>0</v>
      </c>
      <c r="AA36" s="69">
        <f t="shared" si="17"/>
        <v>0</v>
      </c>
      <c r="AB36" s="69">
        <f t="shared" si="18"/>
        <v>0</v>
      </c>
      <c r="AC36" s="69">
        <f t="shared" si="19"/>
        <v>0</v>
      </c>
      <c r="AD36" s="69">
        <f t="shared" si="20"/>
        <v>0</v>
      </c>
      <c r="AE36" s="69">
        <f t="shared" si="21"/>
        <v>0</v>
      </c>
      <c r="AF36" s="69">
        <v>1</v>
      </c>
      <c r="AG36" s="68">
        <v>0</v>
      </c>
      <c r="AH36" s="69">
        <f t="shared" si="22"/>
        <v>0</v>
      </c>
      <c r="AI36" s="69"/>
      <c r="AJ36" s="69"/>
      <c r="AK36" s="69">
        <f>MAX(AH36*{0.03;0.1;0.2;0.25;0.3;0.35;0.45}-{0;2520;16920;31920;52920;85920;181920},0)</f>
        <v>0</v>
      </c>
      <c r="AL36" s="69">
        <v>0</v>
      </c>
      <c r="AM36" s="69">
        <v>0</v>
      </c>
      <c r="AN36" s="69">
        <f t="shared" si="23"/>
        <v>0</v>
      </c>
      <c r="AO36" s="52"/>
      <c r="AP36" s="68"/>
      <c r="AQ36" s="68"/>
      <c r="AR36" s="68"/>
      <c r="AS36" s="68"/>
      <c r="AT36" s="84"/>
    </row>
    <row r="37" spans="2:46" ht="21.75" customHeight="1">
      <c r="B37" s="50">
        <v>28</v>
      </c>
      <c r="C37" s="51" t="s">
        <v>62</v>
      </c>
      <c r="D37" s="51" t="s">
        <v>55</v>
      </c>
      <c r="E37" s="51">
        <v>10000027</v>
      </c>
      <c r="F37" s="52">
        <f t="shared" si="12"/>
        <v>10000027</v>
      </c>
      <c r="G37" s="51" t="s">
        <v>56</v>
      </c>
      <c r="H37" s="51" t="s">
        <v>57</v>
      </c>
      <c r="I37" s="68"/>
      <c r="J37" s="68"/>
      <c r="K37" s="68"/>
      <c r="L37" s="69">
        <v>5000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>
        <f t="shared" si="13"/>
        <v>0</v>
      </c>
      <c r="X37" s="69">
        <f t="shared" si="14"/>
        <v>5000</v>
      </c>
      <c r="Y37" s="69">
        <f t="shared" si="15"/>
        <v>0</v>
      </c>
      <c r="Z37" s="69">
        <f t="shared" si="16"/>
        <v>0</v>
      </c>
      <c r="AA37" s="69">
        <f t="shared" si="17"/>
        <v>0</v>
      </c>
      <c r="AB37" s="69">
        <f t="shared" si="18"/>
        <v>0</v>
      </c>
      <c r="AC37" s="69">
        <f t="shared" si="19"/>
        <v>0</v>
      </c>
      <c r="AD37" s="69">
        <f t="shared" si="20"/>
        <v>0</v>
      </c>
      <c r="AE37" s="69">
        <f t="shared" si="21"/>
        <v>0</v>
      </c>
      <c r="AF37" s="69">
        <v>1</v>
      </c>
      <c r="AG37" s="68">
        <v>0</v>
      </c>
      <c r="AH37" s="69">
        <f t="shared" si="22"/>
        <v>0</v>
      </c>
      <c r="AI37" s="69"/>
      <c r="AJ37" s="69"/>
      <c r="AK37" s="69">
        <f>MAX(AH37*{0.03;0.1;0.2;0.25;0.3;0.35;0.45}-{0;2520;16920;31920;52920;85920;181920},0)</f>
        <v>0</v>
      </c>
      <c r="AL37" s="69">
        <v>0</v>
      </c>
      <c r="AM37" s="69">
        <v>0</v>
      </c>
      <c r="AN37" s="69">
        <f t="shared" si="23"/>
        <v>0</v>
      </c>
      <c r="AO37" s="52"/>
      <c r="AP37" s="68"/>
      <c r="AQ37" s="68"/>
      <c r="AR37" s="68"/>
      <c r="AS37" s="68"/>
      <c r="AT37" s="84"/>
    </row>
    <row r="38" spans="2:46" ht="21.75" customHeight="1">
      <c r="B38" s="50">
        <v>29</v>
      </c>
      <c r="C38" s="51" t="s">
        <v>54</v>
      </c>
      <c r="D38" s="51" t="s">
        <v>55</v>
      </c>
      <c r="E38" s="51">
        <v>10000028</v>
      </c>
      <c r="F38" s="52">
        <f t="shared" si="12"/>
        <v>10000028</v>
      </c>
      <c r="G38" s="51" t="s">
        <v>56</v>
      </c>
      <c r="H38" s="51" t="s">
        <v>57</v>
      </c>
      <c r="I38" s="68"/>
      <c r="J38" s="68"/>
      <c r="K38" s="68"/>
      <c r="L38" s="69">
        <v>5000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>
        <f t="shared" si="13"/>
        <v>0</v>
      </c>
      <c r="X38" s="69">
        <f t="shared" si="14"/>
        <v>5000</v>
      </c>
      <c r="Y38" s="69">
        <f t="shared" si="15"/>
        <v>0</v>
      </c>
      <c r="Z38" s="69">
        <f t="shared" si="16"/>
        <v>0</v>
      </c>
      <c r="AA38" s="69">
        <f t="shared" si="17"/>
        <v>0</v>
      </c>
      <c r="AB38" s="69">
        <f t="shared" si="18"/>
        <v>0</v>
      </c>
      <c r="AC38" s="69">
        <f t="shared" si="19"/>
        <v>0</v>
      </c>
      <c r="AD38" s="69">
        <f t="shared" si="20"/>
        <v>0</v>
      </c>
      <c r="AE38" s="69">
        <f t="shared" si="21"/>
        <v>0</v>
      </c>
      <c r="AF38" s="69">
        <v>1</v>
      </c>
      <c r="AG38" s="68">
        <v>0</v>
      </c>
      <c r="AH38" s="69">
        <f t="shared" si="22"/>
        <v>0</v>
      </c>
      <c r="AI38" s="69"/>
      <c r="AJ38" s="69"/>
      <c r="AK38" s="69">
        <f>MAX(AH38*{0.03;0.1;0.2;0.25;0.3;0.35;0.45}-{0;2520;16920;31920;52920;85920;181920},0)</f>
        <v>0</v>
      </c>
      <c r="AL38" s="69">
        <v>0</v>
      </c>
      <c r="AM38" s="69">
        <v>0</v>
      </c>
      <c r="AN38" s="69">
        <f t="shared" si="23"/>
        <v>0</v>
      </c>
      <c r="AO38" s="52"/>
      <c r="AP38" s="68"/>
      <c r="AQ38" s="68"/>
      <c r="AR38" s="68"/>
      <c r="AS38" s="68"/>
      <c r="AT38" s="84"/>
    </row>
    <row r="39" spans="2:46" ht="21.75" customHeight="1">
      <c r="B39" s="50">
        <v>30</v>
      </c>
      <c r="C39" s="51" t="s">
        <v>62</v>
      </c>
      <c r="D39" s="51" t="s">
        <v>55</v>
      </c>
      <c r="E39" s="51">
        <v>10000029</v>
      </c>
      <c r="F39" s="52">
        <f t="shared" si="12"/>
        <v>10000029</v>
      </c>
      <c r="G39" s="51" t="s">
        <v>56</v>
      </c>
      <c r="H39" s="51" t="s">
        <v>57</v>
      </c>
      <c r="I39" s="68"/>
      <c r="J39" s="68"/>
      <c r="K39" s="68"/>
      <c r="L39" s="69">
        <v>5000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>
        <f t="shared" si="13"/>
        <v>0</v>
      </c>
      <c r="X39" s="69">
        <f t="shared" si="14"/>
        <v>5000</v>
      </c>
      <c r="Y39" s="69">
        <f t="shared" si="15"/>
        <v>0</v>
      </c>
      <c r="Z39" s="69">
        <f t="shared" si="16"/>
        <v>0</v>
      </c>
      <c r="AA39" s="69">
        <f t="shared" si="17"/>
        <v>0</v>
      </c>
      <c r="AB39" s="69">
        <f t="shared" si="18"/>
        <v>0</v>
      </c>
      <c r="AC39" s="69">
        <f t="shared" si="19"/>
        <v>0</v>
      </c>
      <c r="AD39" s="69">
        <f t="shared" si="20"/>
        <v>0</v>
      </c>
      <c r="AE39" s="69">
        <f t="shared" si="21"/>
        <v>0</v>
      </c>
      <c r="AF39" s="69">
        <v>1</v>
      </c>
      <c r="AG39" s="68">
        <v>0</v>
      </c>
      <c r="AH39" s="69">
        <f t="shared" si="22"/>
        <v>0</v>
      </c>
      <c r="AI39" s="69"/>
      <c r="AJ39" s="69"/>
      <c r="AK39" s="69">
        <f>MAX(AH39*{0.03;0.1;0.2;0.25;0.3;0.35;0.45}-{0;2520;16920;31920;52920;85920;181920},0)</f>
        <v>0</v>
      </c>
      <c r="AL39" s="69">
        <v>0</v>
      </c>
      <c r="AM39" s="69">
        <v>0</v>
      </c>
      <c r="AN39" s="69">
        <f t="shared" si="23"/>
        <v>0</v>
      </c>
      <c r="AO39" s="52"/>
      <c r="AP39" s="68"/>
      <c r="AQ39" s="68"/>
      <c r="AR39" s="68"/>
      <c r="AS39" s="68"/>
      <c r="AT39" s="84"/>
    </row>
    <row r="40" spans="2:46" ht="21.75" customHeight="1">
      <c r="B40" s="50">
        <v>31</v>
      </c>
      <c r="C40" s="51" t="s">
        <v>54</v>
      </c>
      <c r="D40" s="51" t="s">
        <v>55</v>
      </c>
      <c r="E40" s="51">
        <v>10000030</v>
      </c>
      <c r="F40" s="52">
        <f t="shared" si="12"/>
        <v>10000030</v>
      </c>
      <c r="G40" s="51" t="s">
        <v>56</v>
      </c>
      <c r="H40" s="51" t="s">
        <v>57</v>
      </c>
      <c r="I40" s="68"/>
      <c r="J40" s="68"/>
      <c r="K40" s="68"/>
      <c r="L40" s="69">
        <v>5000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>
        <f t="shared" si="13"/>
        <v>0</v>
      </c>
      <c r="X40" s="69">
        <f t="shared" si="14"/>
        <v>5000</v>
      </c>
      <c r="Y40" s="69">
        <f t="shared" si="15"/>
        <v>0</v>
      </c>
      <c r="Z40" s="69">
        <f t="shared" si="16"/>
        <v>0</v>
      </c>
      <c r="AA40" s="69">
        <f t="shared" si="17"/>
        <v>0</v>
      </c>
      <c r="AB40" s="69">
        <f t="shared" si="18"/>
        <v>0</v>
      </c>
      <c r="AC40" s="69">
        <f t="shared" si="19"/>
        <v>0</v>
      </c>
      <c r="AD40" s="69">
        <f t="shared" si="20"/>
        <v>0</v>
      </c>
      <c r="AE40" s="69">
        <f t="shared" si="21"/>
        <v>0</v>
      </c>
      <c r="AF40" s="69">
        <v>1</v>
      </c>
      <c r="AG40" s="68">
        <v>0</v>
      </c>
      <c r="AH40" s="69">
        <f t="shared" si="22"/>
        <v>0</v>
      </c>
      <c r="AI40" s="69"/>
      <c r="AJ40" s="69"/>
      <c r="AK40" s="69">
        <f>MAX(AH40*{0.03;0.1;0.2;0.25;0.3;0.35;0.45}-{0;2520;16920;31920;52920;85920;181920},0)</f>
        <v>0</v>
      </c>
      <c r="AL40" s="69">
        <v>0</v>
      </c>
      <c r="AM40" s="69">
        <v>0</v>
      </c>
      <c r="AN40" s="69">
        <f t="shared" si="23"/>
        <v>0</v>
      </c>
      <c r="AO40" s="52"/>
      <c r="AP40" s="68"/>
      <c r="AQ40" s="68"/>
      <c r="AR40" s="68"/>
      <c r="AS40" s="68"/>
      <c r="AT40" s="84"/>
    </row>
    <row r="41" spans="2:46" ht="21.75" customHeight="1">
      <c r="B41" s="50">
        <v>32</v>
      </c>
      <c r="C41" s="51" t="s">
        <v>62</v>
      </c>
      <c r="D41" s="51" t="s">
        <v>55</v>
      </c>
      <c r="E41" s="51">
        <v>10000031</v>
      </c>
      <c r="F41" s="52">
        <f t="shared" si="12"/>
        <v>10000031</v>
      </c>
      <c r="G41" s="51" t="s">
        <v>56</v>
      </c>
      <c r="H41" s="51" t="s">
        <v>57</v>
      </c>
      <c r="I41" s="68"/>
      <c r="J41" s="68"/>
      <c r="K41" s="68"/>
      <c r="L41" s="69">
        <v>5000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>
        <f t="shared" si="13"/>
        <v>0</v>
      </c>
      <c r="X41" s="69">
        <f t="shared" si="14"/>
        <v>5000</v>
      </c>
      <c r="Y41" s="69">
        <f t="shared" si="15"/>
        <v>0</v>
      </c>
      <c r="Z41" s="69">
        <f t="shared" si="16"/>
        <v>0</v>
      </c>
      <c r="AA41" s="69">
        <f t="shared" si="17"/>
        <v>0</v>
      </c>
      <c r="AB41" s="69">
        <f t="shared" si="18"/>
        <v>0</v>
      </c>
      <c r="AC41" s="69">
        <f t="shared" si="19"/>
        <v>0</v>
      </c>
      <c r="AD41" s="69">
        <f t="shared" si="20"/>
        <v>0</v>
      </c>
      <c r="AE41" s="69">
        <f t="shared" si="21"/>
        <v>0</v>
      </c>
      <c r="AF41" s="69">
        <v>1</v>
      </c>
      <c r="AG41" s="68">
        <v>0</v>
      </c>
      <c r="AH41" s="69">
        <f t="shared" si="22"/>
        <v>0</v>
      </c>
      <c r="AI41" s="69"/>
      <c r="AJ41" s="69"/>
      <c r="AK41" s="69">
        <f>MAX(AH41*{0.03;0.1;0.2;0.25;0.3;0.35;0.45}-{0;2520;16920;31920;52920;85920;181920},0)</f>
        <v>0</v>
      </c>
      <c r="AL41" s="69">
        <v>0</v>
      </c>
      <c r="AM41" s="69">
        <v>0</v>
      </c>
      <c r="AN41" s="69">
        <f t="shared" si="23"/>
        <v>0</v>
      </c>
      <c r="AO41" s="52"/>
      <c r="AP41" s="68"/>
      <c r="AQ41" s="68"/>
      <c r="AR41" s="68"/>
      <c r="AS41" s="68"/>
      <c r="AT41" s="84"/>
    </row>
    <row r="42" spans="2:46" ht="21.75" customHeight="1">
      <c r="B42" s="50">
        <v>33</v>
      </c>
      <c r="C42" s="51" t="s">
        <v>54</v>
      </c>
      <c r="D42" s="51" t="s">
        <v>55</v>
      </c>
      <c r="E42" s="51">
        <v>10000032</v>
      </c>
      <c r="F42" s="52">
        <f t="shared" si="12"/>
        <v>10000032</v>
      </c>
      <c r="G42" s="51" t="s">
        <v>56</v>
      </c>
      <c r="H42" s="51" t="s">
        <v>57</v>
      </c>
      <c r="I42" s="68"/>
      <c r="J42" s="68"/>
      <c r="K42" s="68"/>
      <c r="L42" s="69">
        <v>5000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9">
        <f t="shared" si="13"/>
        <v>0</v>
      </c>
      <c r="X42" s="69">
        <f t="shared" si="14"/>
        <v>5000</v>
      </c>
      <c r="Y42" s="69">
        <f t="shared" si="15"/>
        <v>0</v>
      </c>
      <c r="Z42" s="69">
        <f t="shared" si="16"/>
        <v>0</v>
      </c>
      <c r="AA42" s="69">
        <f t="shared" si="17"/>
        <v>0</v>
      </c>
      <c r="AB42" s="69">
        <f t="shared" si="18"/>
        <v>0</v>
      </c>
      <c r="AC42" s="69">
        <f t="shared" si="19"/>
        <v>0</v>
      </c>
      <c r="AD42" s="69">
        <f t="shared" si="20"/>
        <v>0</v>
      </c>
      <c r="AE42" s="69">
        <f t="shared" si="21"/>
        <v>0</v>
      </c>
      <c r="AF42" s="69">
        <v>1</v>
      </c>
      <c r="AG42" s="68">
        <v>0</v>
      </c>
      <c r="AH42" s="69">
        <f t="shared" si="22"/>
        <v>0</v>
      </c>
      <c r="AI42" s="69"/>
      <c r="AJ42" s="69"/>
      <c r="AK42" s="69">
        <f>MAX(AH42*{0.03;0.1;0.2;0.25;0.3;0.35;0.45}-{0;2520;16920;31920;52920;85920;181920},0)</f>
        <v>0</v>
      </c>
      <c r="AL42" s="69">
        <v>0</v>
      </c>
      <c r="AM42" s="69">
        <v>0</v>
      </c>
      <c r="AN42" s="69">
        <f t="shared" si="23"/>
        <v>0</v>
      </c>
      <c r="AO42" s="52"/>
      <c r="AP42" s="68"/>
      <c r="AQ42" s="68"/>
      <c r="AR42" s="68"/>
      <c r="AS42" s="68"/>
      <c r="AT42" s="84"/>
    </row>
    <row r="43" spans="2:46" ht="21.75" customHeight="1">
      <c r="B43" s="50">
        <v>34</v>
      </c>
      <c r="C43" s="51" t="s">
        <v>62</v>
      </c>
      <c r="D43" s="51" t="s">
        <v>55</v>
      </c>
      <c r="E43" s="51">
        <v>10000033</v>
      </c>
      <c r="F43" s="52">
        <f t="shared" si="12"/>
        <v>10000033</v>
      </c>
      <c r="G43" s="51" t="s">
        <v>56</v>
      </c>
      <c r="H43" s="51" t="s">
        <v>57</v>
      </c>
      <c r="I43" s="68"/>
      <c r="J43" s="68"/>
      <c r="K43" s="68"/>
      <c r="L43" s="69">
        <v>5000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9">
        <f t="shared" si="13"/>
        <v>0</v>
      </c>
      <c r="X43" s="69">
        <f t="shared" si="14"/>
        <v>5000</v>
      </c>
      <c r="Y43" s="69">
        <f t="shared" si="15"/>
        <v>0</v>
      </c>
      <c r="Z43" s="69">
        <f t="shared" si="16"/>
        <v>0</v>
      </c>
      <c r="AA43" s="69">
        <f t="shared" si="17"/>
        <v>0</v>
      </c>
      <c r="AB43" s="69">
        <f t="shared" si="18"/>
        <v>0</v>
      </c>
      <c r="AC43" s="69">
        <f t="shared" si="19"/>
        <v>0</v>
      </c>
      <c r="AD43" s="69">
        <f t="shared" si="20"/>
        <v>0</v>
      </c>
      <c r="AE43" s="69">
        <f t="shared" si="21"/>
        <v>0</v>
      </c>
      <c r="AF43" s="69">
        <v>1</v>
      </c>
      <c r="AG43" s="68">
        <v>0</v>
      </c>
      <c r="AH43" s="69">
        <f t="shared" si="22"/>
        <v>0</v>
      </c>
      <c r="AI43" s="69"/>
      <c r="AJ43" s="69"/>
      <c r="AK43" s="69">
        <f>MAX(AH43*{0.03;0.1;0.2;0.25;0.3;0.35;0.45}-{0;2520;16920;31920;52920;85920;181920},0)</f>
        <v>0</v>
      </c>
      <c r="AL43" s="69">
        <v>0</v>
      </c>
      <c r="AM43" s="69">
        <v>0</v>
      </c>
      <c r="AN43" s="69">
        <f t="shared" si="23"/>
        <v>0</v>
      </c>
      <c r="AO43" s="52"/>
      <c r="AP43" s="68"/>
      <c r="AQ43" s="68"/>
      <c r="AR43" s="68"/>
      <c r="AS43" s="68"/>
      <c r="AT43" s="84"/>
    </row>
    <row r="44" spans="2:46" ht="21.75" customHeight="1">
      <c r="B44" s="50">
        <v>35</v>
      </c>
      <c r="C44" s="51" t="s">
        <v>54</v>
      </c>
      <c r="D44" s="51" t="s">
        <v>55</v>
      </c>
      <c r="E44" s="51">
        <v>10000034</v>
      </c>
      <c r="F44" s="52">
        <f t="shared" si="12"/>
        <v>10000034</v>
      </c>
      <c r="G44" s="51" t="s">
        <v>56</v>
      </c>
      <c r="H44" s="51" t="s">
        <v>57</v>
      </c>
      <c r="I44" s="68"/>
      <c r="J44" s="68"/>
      <c r="K44" s="68"/>
      <c r="L44" s="69">
        <v>5000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9">
        <f t="shared" si="13"/>
        <v>0</v>
      </c>
      <c r="X44" s="69">
        <f t="shared" si="14"/>
        <v>5000</v>
      </c>
      <c r="Y44" s="69">
        <f t="shared" si="15"/>
        <v>0</v>
      </c>
      <c r="Z44" s="69">
        <f t="shared" si="16"/>
        <v>0</v>
      </c>
      <c r="AA44" s="69">
        <f t="shared" si="17"/>
        <v>0</v>
      </c>
      <c r="AB44" s="69">
        <f t="shared" si="18"/>
        <v>0</v>
      </c>
      <c r="AC44" s="69">
        <f t="shared" si="19"/>
        <v>0</v>
      </c>
      <c r="AD44" s="69">
        <f t="shared" si="20"/>
        <v>0</v>
      </c>
      <c r="AE44" s="69">
        <f t="shared" si="21"/>
        <v>0</v>
      </c>
      <c r="AF44" s="69">
        <v>1</v>
      </c>
      <c r="AG44" s="68">
        <v>0</v>
      </c>
      <c r="AH44" s="69">
        <f t="shared" si="22"/>
        <v>0</v>
      </c>
      <c r="AI44" s="69"/>
      <c r="AJ44" s="69"/>
      <c r="AK44" s="69">
        <f>MAX(AH44*{0.03;0.1;0.2;0.25;0.3;0.35;0.45}-{0;2520;16920;31920;52920;85920;181920},0)</f>
        <v>0</v>
      </c>
      <c r="AL44" s="69">
        <v>0</v>
      </c>
      <c r="AM44" s="69">
        <v>0</v>
      </c>
      <c r="AN44" s="69">
        <f t="shared" si="23"/>
        <v>0</v>
      </c>
      <c r="AO44" s="52"/>
      <c r="AP44" s="68"/>
      <c r="AQ44" s="68"/>
      <c r="AR44" s="68"/>
      <c r="AS44" s="68"/>
      <c r="AT44" s="84"/>
    </row>
    <row r="45" spans="2:46" ht="21.75" customHeight="1">
      <c r="B45" s="50">
        <v>36</v>
      </c>
      <c r="C45" s="51" t="s">
        <v>62</v>
      </c>
      <c r="D45" s="51" t="s">
        <v>55</v>
      </c>
      <c r="E45" s="51">
        <v>10000035</v>
      </c>
      <c r="F45" s="52">
        <f t="shared" si="12"/>
        <v>10000035</v>
      </c>
      <c r="G45" s="51" t="s">
        <v>56</v>
      </c>
      <c r="H45" s="51" t="s">
        <v>57</v>
      </c>
      <c r="I45" s="68"/>
      <c r="J45" s="68"/>
      <c r="K45" s="68"/>
      <c r="L45" s="69">
        <v>5000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9">
        <f t="shared" si="13"/>
        <v>0</v>
      </c>
      <c r="X45" s="69">
        <f t="shared" si="14"/>
        <v>5000</v>
      </c>
      <c r="Y45" s="69">
        <f t="shared" si="15"/>
        <v>0</v>
      </c>
      <c r="Z45" s="69">
        <f t="shared" si="16"/>
        <v>0</v>
      </c>
      <c r="AA45" s="69">
        <f t="shared" si="17"/>
        <v>0</v>
      </c>
      <c r="AB45" s="69">
        <f t="shared" si="18"/>
        <v>0</v>
      </c>
      <c r="AC45" s="69">
        <f t="shared" si="19"/>
        <v>0</v>
      </c>
      <c r="AD45" s="69">
        <f t="shared" si="20"/>
        <v>0</v>
      </c>
      <c r="AE45" s="69">
        <f t="shared" si="21"/>
        <v>0</v>
      </c>
      <c r="AF45" s="69">
        <v>1</v>
      </c>
      <c r="AG45" s="68">
        <v>0</v>
      </c>
      <c r="AH45" s="69">
        <f t="shared" si="22"/>
        <v>0</v>
      </c>
      <c r="AI45" s="69"/>
      <c r="AJ45" s="69"/>
      <c r="AK45" s="69">
        <f>MAX(AH45*{0.03;0.1;0.2;0.25;0.3;0.35;0.45}-{0;2520;16920;31920;52920;85920;181920},0)</f>
        <v>0</v>
      </c>
      <c r="AL45" s="69">
        <v>0</v>
      </c>
      <c r="AM45" s="69">
        <v>0</v>
      </c>
      <c r="AN45" s="69">
        <f t="shared" si="23"/>
        <v>0</v>
      </c>
      <c r="AO45" s="52"/>
      <c r="AP45" s="68"/>
      <c r="AQ45" s="68"/>
      <c r="AR45" s="68"/>
      <c r="AS45" s="68"/>
      <c r="AT45" s="84"/>
    </row>
    <row r="46" spans="2:46" ht="21.75" customHeight="1">
      <c r="B46" s="50">
        <v>37</v>
      </c>
      <c r="C46" s="51" t="s">
        <v>54</v>
      </c>
      <c r="D46" s="51" t="s">
        <v>55</v>
      </c>
      <c r="E46" s="51">
        <v>10000036</v>
      </c>
      <c r="F46" s="52">
        <f t="shared" si="12"/>
        <v>10000036</v>
      </c>
      <c r="G46" s="51" t="s">
        <v>56</v>
      </c>
      <c r="H46" s="51" t="s">
        <v>57</v>
      </c>
      <c r="I46" s="68"/>
      <c r="J46" s="68"/>
      <c r="K46" s="68"/>
      <c r="L46" s="69">
        <v>5000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9">
        <f t="shared" si="13"/>
        <v>0</v>
      </c>
      <c r="X46" s="69">
        <f t="shared" si="14"/>
        <v>5000</v>
      </c>
      <c r="Y46" s="69">
        <f t="shared" si="15"/>
        <v>0</v>
      </c>
      <c r="Z46" s="69">
        <f t="shared" si="16"/>
        <v>0</v>
      </c>
      <c r="AA46" s="69">
        <f t="shared" si="17"/>
        <v>0</v>
      </c>
      <c r="AB46" s="69">
        <f t="shared" si="18"/>
        <v>0</v>
      </c>
      <c r="AC46" s="69">
        <f t="shared" si="19"/>
        <v>0</v>
      </c>
      <c r="AD46" s="69">
        <f t="shared" si="20"/>
        <v>0</v>
      </c>
      <c r="AE46" s="69">
        <f t="shared" si="21"/>
        <v>0</v>
      </c>
      <c r="AF46" s="69">
        <v>1</v>
      </c>
      <c r="AG46" s="68">
        <v>0</v>
      </c>
      <c r="AH46" s="69">
        <f t="shared" si="22"/>
        <v>0</v>
      </c>
      <c r="AI46" s="69"/>
      <c r="AJ46" s="69"/>
      <c r="AK46" s="69">
        <f>MAX(AH46*{0.03;0.1;0.2;0.25;0.3;0.35;0.45}-{0;2520;16920;31920;52920;85920;181920},0)</f>
        <v>0</v>
      </c>
      <c r="AL46" s="69">
        <v>0</v>
      </c>
      <c r="AM46" s="69">
        <v>0</v>
      </c>
      <c r="AN46" s="69">
        <f t="shared" si="23"/>
        <v>0</v>
      </c>
      <c r="AO46" s="52"/>
      <c r="AP46" s="68"/>
      <c r="AQ46" s="68"/>
      <c r="AR46" s="68"/>
      <c r="AS46" s="68"/>
      <c r="AT46" s="84"/>
    </row>
    <row r="47" spans="2:46" ht="21.75" customHeight="1">
      <c r="B47" s="50">
        <v>38</v>
      </c>
      <c r="C47" s="51" t="s">
        <v>62</v>
      </c>
      <c r="D47" s="51" t="s">
        <v>55</v>
      </c>
      <c r="E47" s="51">
        <v>10000037</v>
      </c>
      <c r="F47" s="52">
        <f t="shared" si="12"/>
        <v>10000037</v>
      </c>
      <c r="G47" s="51" t="s">
        <v>56</v>
      </c>
      <c r="H47" s="51" t="s">
        <v>57</v>
      </c>
      <c r="I47" s="68"/>
      <c r="J47" s="68"/>
      <c r="K47" s="68"/>
      <c r="L47" s="69">
        <v>5000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9">
        <f t="shared" si="13"/>
        <v>0</v>
      </c>
      <c r="X47" s="69">
        <f t="shared" si="14"/>
        <v>5000</v>
      </c>
      <c r="Y47" s="69">
        <f t="shared" si="15"/>
        <v>0</v>
      </c>
      <c r="Z47" s="69">
        <f t="shared" si="16"/>
        <v>0</v>
      </c>
      <c r="AA47" s="69">
        <f t="shared" si="17"/>
        <v>0</v>
      </c>
      <c r="AB47" s="69">
        <f t="shared" si="18"/>
        <v>0</v>
      </c>
      <c r="AC47" s="69">
        <f t="shared" si="19"/>
        <v>0</v>
      </c>
      <c r="AD47" s="69">
        <f t="shared" si="20"/>
        <v>0</v>
      </c>
      <c r="AE47" s="69">
        <f t="shared" si="21"/>
        <v>0</v>
      </c>
      <c r="AF47" s="69">
        <v>1</v>
      </c>
      <c r="AG47" s="68">
        <v>0</v>
      </c>
      <c r="AH47" s="69">
        <f t="shared" si="22"/>
        <v>0</v>
      </c>
      <c r="AI47" s="69"/>
      <c r="AJ47" s="69"/>
      <c r="AK47" s="69">
        <f>MAX(AH47*{0.03;0.1;0.2;0.25;0.3;0.35;0.45}-{0;2520;16920;31920;52920;85920;181920},0)</f>
        <v>0</v>
      </c>
      <c r="AL47" s="69">
        <v>0</v>
      </c>
      <c r="AM47" s="69">
        <v>0</v>
      </c>
      <c r="AN47" s="69">
        <f t="shared" si="23"/>
        <v>0</v>
      </c>
      <c r="AO47" s="52"/>
      <c r="AP47" s="68"/>
      <c r="AQ47" s="68"/>
      <c r="AR47" s="68"/>
      <c r="AS47" s="68"/>
      <c r="AT47" s="84"/>
    </row>
    <row r="48" spans="2:46" ht="21.75" customHeight="1">
      <c r="B48" s="50">
        <v>39</v>
      </c>
      <c r="C48" s="51" t="s">
        <v>54</v>
      </c>
      <c r="D48" s="51" t="s">
        <v>55</v>
      </c>
      <c r="E48" s="51">
        <v>10000038</v>
      </c>
      <c r="F48" s="52">
        <f t="shared" si="12"/>
        <v>10000038</v>
      </c>
      <c r="G48" s="51" t="s">
        <v>56</v>
      </c>
      <c r="H48" s="51" t="s">
        <v>57</v>
      </c>
      <c r="I48" s="68"/>
      <c r="J48" s="68"/>
      <c r="K48" s="68"/>
      <c r="L48" s="69">
        <v>5000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9">
        <f t="shared" si="13"/>
        <v>0</v>
      </c>
      <c r="X48" s="69">
        <f t="shared" si="14"/>
        <v>5000</v>
      </c>
      <c r="Y48" s="69">
        <f t="shared" si="15"/>
        <v>0</v>
      </c>
      <c r="Z48" s="69">
        <f t="shared" si="16"/>
        <v>0</v>
      </c>
      <c r="AA48" s="69">
        <f t="shared" si="17"/>
        <v>0</v>
      </c>
      <c r="AB48" s="69">
        <f t="shared" si="18"/>
        <v>0</v>
      </c>
      <c r="AC48" s="69">
        <f t="shared" si="19"/>
        <v>0</v>
      </c>
      <c r="AD48" s="69">
        <f t="shared" si="20"/>
        <v>0</v>
      </c>
      <c r="AE48" s="69">
        <f t="shared" si="21"/>
        <v>0</v>
      </c>
      <c r="AF48" s="69">
        <v>1</v>
      </c>
      <c r="AG48" s="68">
        <v>0</v>
      </c>
      <c r="AH48" s="69">
        <f t="shared" si="22"/>
        <v>0</v>
      </c>
      <c r="AI48" s="69"/>
      <c r="AJ48" s="69"/>
      <c r="AK48" s="69">
        <f>MAX(AH48*{0.03;0.1;0.2;0.25;0.3;0.35;0.45}-{0;2520;16920;31920;52920;85920;181920},0)</f>
        <v>0</v>
      </c>
      <c r="AL48" s="69">
        <v>0</v>
      </c>
      <c r="AM48" s="69">
        <v>0</v>
      </c>
      <c r="AN48" s="69">
        <f t="shared" si="23"/>
        <v>0</v>
      </c>
      <c r="AO48" s="52"/>
      <c r="AP48" s="68"/>
      <c r="AQ48" s="68"/>
      <c r="AR48" s="68"/>
      <c r="AS48" s="68"/>
      <c r="AT48" s="84"/>
    </row>
    <row r="49" spans="2:46" ht="21.75" customHeight="1">
      <c r="B49" s="50">
        <v>40</v>
      </c>
      <c r="C49" s="51" t="s">
        <v>62</v>
      </c>
      <c r="D49" s="51" t="s">
        <v>55</v>
      </c>
      <c r="E49" s="51">
        <v>10000039</v>
      </c>
      <c r="F49" s="52">
        <f t="shared" si="12"/>
        <v>10000039</v>
      </c>
      <c r="G49" s="51" t="s">
        <v>56</v>
      </c>
      <c r="H49" s="51" t="s">
        <v>57</v>
      </c>
      <c r="I49" s="68"/>
      <c r="J49" s="68"/>
      <c r="K49" s="68"/>
      <c r="L49" s="69">
        <v>5000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9">
        <f t="shared" si="13"/>
        <v>0</v>
      </c>
      <c r="X49" s="69">
        <f t="shared" si="14"/>
        <v>5000</v>
      </c>
      <c r="Y49" s="69">
        <f t="shared" si="15"/>
        <v>0</v>
      </c>
      <c r="Z49" s="69">
        <f t="shared" si="16"/>
        <v>0</v>
      </c>
      <c r="AA49" s="69">
        <f t="shared" si="17"/>
        <v>0</v>
      </c>
      <c r="AB49" s="69">
        <f t="shared" si="18"/>
        <v>0</v>
      </c>
      <c r="AC49" s="69">
        <f t="shared" si="19"/>
        <v>0</v>
      </c>
      <c r="AD49" s="69">
        <f t="shared" si="20"/>
        <v>0</v>
      </c>
      <c r="AE49" s="69">
        <f t="shared" si="21"/>
        <v>0</v>
      </c>
      <c r="AF49" s="69">
        <v>1</v>
      </c>
      <c r="AG49" s="68">
        <v>0</v>
      </c>
      <c r="AH49" s="69">
        <f t="shared" si="22"/>
        <v>0</v>
      </c>
      <c r="AI49" s="69"/>
      <c r="AJ49" s="69"/>
      <c r="AK49" s="69">
        <f>MAX(AH49*{0.03;0.1;0.2;0.25;0.3;0.35;0.45}-{0;2520;16920;31920;52920;85920;181920},0)</f>
        <v>0</v>
      </c>
      <c r="AL49" s="69">
        <v>0</v>
      </c>
      <c r="AM49" s="69">
        <v>0</v>
      </c>
      <c r="AN49" s="69">
        <f t="shared" si="23"/>
        <v>0</v>
      </c>
      <c r="AO49" s="52"/>
      <c r="AP49" s="68"/>
      <c r="AQ49" s="68"/>
      <c r="AR49" s="68"/>
      <c r="AS49" s="68"/>
      <c r="AT49" s="84"/>
    </row>
    <row r="50" spans="2:46" ht="21.75" customHeight="1">
      <c r="B50" s="50">
        <v>41</v>
      </c>
      <c r="C50" s="51" t="s">
        <v>54</v>
      </c>
      <c r="D50" s="51" t="s">
        <v>55</v>
      </c>
      <c r="E50" s="51">
        <v>10000040</v>
      </c>
      <c r="F50" s="52">
        <f t="shared" si="12"/>
        <v>10000040</v>
      </c>
      <c r="G50" s="51" t="s">
        <v>56</v>
      </c>
      <c r="H50" s="51" t="s">
        <v>57</v>
      </c>
      <c r="I50" s="68"/>
      <c r="J50" s="68"/>
      <c r="K50" s="68"/>
      <c r="L50" s="69">
        <v>5000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>
        <f t="shared" si="13"/>
        <v>0</v>
      </c>
      <c r="X50" s="69">
        <f t="shared" si="14"/>
        <v>5000</v>
      </c>
      <c r="Y50" s="69">
        <f t="shared" si="15"/>
        <v>0</v>
      </c>
      <c r="Z50" s="69">
        <f t="shared" si="16"/>
        <v>0</v>
      </c>
      <c r="AA50" s="69">
        <f t="shared" si="17"/>
        <v>0</v>
      </c>
      <c r="AB50" s="69">
        <f t="shared" si="18"/>
        <v>0</v>
      </c>
      <c r="AC50" s="69">
        <f t="shared" si="19"/>
        <v>0</v>
      </c>
      <c r="AD50" s="69">
        <f t="shared" si="20"/>
        <v>0</v>
      </c>
      <c r="AE50" s="69">
        <f t="shared" si="21"/>
        <v>0</v>
      </c>
      <c r="AF50" s="69">
        <v>1</v>
      </c>
      <c r="AG50" s="68">
        <v>0</v>
      </c>
      <c r="AH50" s="69">
        <f t="shared" si="22"/>
        <v>0</v>
      </c>
      <c r="AI50" s="69"/>
      <c r="AJ50" s="69"/>
      <c r="AK50" s="69">
        <f>MAX(AH50*{0.03;0.1;0.2;0.25;0.3;0.35;0.45}-{0;2520;16920;31920;52920;85920;181920},0)</f>
        <v>0</v>
      </c>
      <c r="AL50" s="69">
        <v>0</v>
      </c>
      <c r="AM50" s="69">
        <v>0</v>
      </c>
      <c r="AN50" s="69">
        <f t="shared" si="23"/>
        <v>0</v>
      </c>
      <c r="AO50" s="52"/>
      <c r="AP50" s="68"/>
      <c r="AQ50" s="68"/>
      <c r="AR50" s="68"/>
      <c r="AS50" s="68"/>
      <c r="AT50" s="84"/>
    </row>
    <row r="51" spans="2:46" ht="21.75" customHeight="1">
      <c r="B51" s="50">
        <v>42</v>
      </c>
      <c r="C51" s="51" t="s">
        <v>62</v>
      </c>
      <c r="D51" s="51" t="s">
        <v>55</v>
      </c>
      <c r="E51" s="51">
        <v>10000041</v>
      </c>
      <c r="F51" s="52">
        <f t="shared" si="12"/>
        <v>10000041</v>
      </c>
      <c r="G51" s="51" t="s">
        <v>56</v>
      </c>
      <c r="H51" s="51" t="s">
        <v>57</v>
      </c>
      <c r="I51" s="68"/>
      <c r="J51" s="68"/>
      <c r="K51" s="68"/>
      <c r="L51" s="69">
        <v>5000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9">
        <f t="shared" si="13"/>
        <v>0</v>
      </c>
      <c r="X51" s="69">
        <f t="shared" si="14"/>
        <v>5000</v>
      </c>
      <c r="Y51" s="69">
        <f t="shared" si="15"/>
        <v>0</v>
      </c>
      <c r="Z51" s="69">
        <f t="shared" si="16"/>
        <v>0</v>
      </c>
      <c r="AA51" s="69">
        <f t="shared" si="17"/>
        <v>0</v>
      </c>
      <c r="AB51" s="69">
        <f t="shared" si="18"/>
        <v>0</v>
      </c>
      <c r="AC51" s="69">
        <f t="shared" si="19"/>
        <v>0</v>
      </c>
      <c r="AD51" s="69">
        <f t="shared" si="20"/>
        <v>0</v>
      </c>
      <c r="AE51" s="69">
        <f t="shared" si="21"/>
        <v>0</v>
      </c>
      <c r="AF51" s="69">
        <v>1</v>
      </c>
      <c r="AG51" s="68">
        <v>0</v>
      </c>
      <c r="AH51" s="69">
        <f t="shared" si="22"/>
        <v>0</v>
      </c>
      <c r="AI51" s="69"/>
      <c r="AJ51" s="69"/>
      <c r="AK51" s="69">
        <f>MAX(AH51*{0.03;0.1;0.2;0.25;0.3;0.35;0.45}-{0;2520;16920;31920;52920;85920;181920},0)</f>
        <v>0</v>
      </c>
      <c r="AL51" s="69">
        <v>0</v>
      </c>
      <c r="AM51" s="69">
        <v>0</v>
      </c>
      <c r="AN51" s="69">
        <f t="shared" si="23"/>
        <v>0</v>
      </c>
      <c r="AO51" s="52"/>
      <c r="AP51" s="68"/>
      <c r="AQ51" s="68"/>
      <c r="AR51" s="68"/>
      <c r="AS51" s="68"/>
      <c r="AT51" s="84"/>
    </row>
    <row r="52" spans="2:46" ht="21.75" customHeight="1">
      <c r="B52" s="50">
        <v>43</v>
      </c>
      <c r="C52" s="51" t="s">
        <v>54</v>
      </c>
      <c r="D52" s="51" t="s">
        <v>55</v>
      </c>
      <c r="E52" s="51">
        <v>10000042</v>
      </c>
      <c r="F52" s="52">
        <f t="shared" si="12"/>
        <v>10000042</v>
      </c>
      <c r="G52" s="51" t="s">
        <v>56</v>
      </c>
      <c r="H52" s="51" t="s">
        <v>57</v>
      </c>
      <c r="I52" s="68"/>
      <c r="J52" s="68"/>
      <c r="K52" s="68"/>
      <c r="L52" s="69">
        <v>5000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9">
        <f t="shared" si="13"/>
        <v>0</v>
      </c>
      <c r="X52" s="69">
        <f t="shared" si="14"/>
        <v>5000</v>
      </c>
      <c r="Y52" s="69">
        <f t="shared" si="15"/>
        <v>0</v>
      </c>
      <c r="Z52" s="69">
        <f t="shared" si="16"/>
        <v>0</v>
      </c>
      <c r="AA52" s="69">
        <f t="shared" si="17"/>
        <v>0</v>
      </c>
      <c r="AB52" s="69">
        <f t="shared" si="18"/>
        <v>0</v>
      </c>
      <c r="AC52" s="69">
        <f t="shared" si="19"/>
        <v>0</v>
      </c>
      <c r="AD52" s="69">
        <f t="shared" si="20"/>
        <v>0</v>
      </c>
      <c r="AE52" s="69">
        <f t="shared" si="21"/>
        <v>0</v>
      </c>
      <c r="AF52" s="69">
        <v>1</v>
      </c>
      <c r="AG52" s="68">
        <v>0</v>
      </c>
      <c r="AH52" s="69">
        <f t="shared" si="22"/>
        <v>0</v>
      </c>
      <c r="AI52" s="69"/>
      <c r="AJ52" s="69"/>
      <c r="AK52" s="69">
        <f>MAX(AH52*{0.03;0.1;0.2;0.25;0.3;0.35;0.45}-{0;2520;16920;31920;52920;85920;181920},0)</f>
        <v>0</v>
      </c>
      <c r="AL52" s="69">
        <v>0</v>
      </c>
      <c r="AM52" s="69">
        <v>0</v>
      </c>
      <c r="AN52" s="69">
        <f t="shared" si="23"/>
        <v>0</v>
      </c>
      <c r="AO52" s="52"/>
      <c r="AP52" s="68"/>
      <c r="AQ52" s="68"/>
      <c r="AR52" s="68"/>
      <c r="AS52" s="68"/>
      <c r="AT52" s="84"/>
    </row>
    <row r="53" spans="2:46" ht="21.75" customHeight="1">
      <c r="B53" s="50">
        <v>44</v>
      </c>
      <c r="C53" s="51" t="s">
        <v>62</v>
      </c>
      <c r="D53" s="51" t="s">
        <v>55</v>
      </c>
      <c r="E53" s="51">
        <v>10000043</v>
      </c>
      <c r="F53" s="52">
        <f t="shared" si="12"/>
        <v>10000043</v>
      </c>
      <c r="G53" s="51" t="s">
        <v>56</v>
      </c>
      <c r="H53" s="51" t="s">
        <v>57</v>
      </c>
      <c r="I53" s="68"/>
      <c r="J53" s="68"/>
      <c r="K53" s="68"/>
      <c r="L53" s="69">
        <v>5000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9">
        <f t="shared" si="13"/>
        <v>0</v>
      </c>
      <c r="X53" s="69">
        <f t="shared" si="14"/>
        <v>5000</v>
      </c>
      <c r="Y53" s="69">
        <f t="shared" si="15"/>
        <v>0</v>
      </c>
      <c r="Z53" s="69">
        <f t="shared" si="16"/>
        <v>0</v>
      </c>
      <c r="AA53" s="69">
        <f t="shared" si="17"/>
        <v>0</v>
      </c>
      <c r="AB53" s="69">
        <f t="shared" si="18"/>
        <v>0</v>
      </c>
      <c r="AC53" s="69">
        <f t="shared" si="19"/>
        <v>0</v>
      </c>
      <c r="AD53" s="69">
        <f t="shared" si="20"/>
        <v>0</v>
      </c>
      <c r="AE53" s="69">
        <f t="shared" si="21"/>
        <v>0</v>
      </c>
      <c r="AF53" s="69">
        <v>1</v>
      </c>
      <c r="AG53" s="68">
        <v>0</v>
      </c>
      <c r="AH53" s="69">
        <f t="shared" si="22"/>
        <v>0</v>
      </c>
      <c r="AI53" s="69"/>
      <c r="AJ53" s="69"/>
      <c r="AK53" s="69">
        <f>MAX(AH53*{0.03;0.1;0.2;0.25;0.3;0.35;0.45}-{0;2520;16920;31920;52920;85920;181920},0)</f>
        <v>0</v>
      </c>
      <c r="AL53" s="69">
        <v>0</v>
      </c>
      <c r="AM53" s="69">
        <v>0</v>
      </c>
      <c r="AN53" s="69">
        <f t="shared" si="23"/>
        <v>0</v>
      </c>
      <c r="AO53" s="52"/>
      <c r="AP53" s="68"/>
      <c r="AQ53" s="68"/>
      <c r="AR53" s="68"/>
      <c r="AS53" s="68"/>
      <c r="AT53" s="84"/>
    </row>
    <row r="54" spans="2:46" ht="21.75" customHeight="1">
      <c r="B54" s="50">
        <v>45</v>
      </c>
      <c r="C54" s="51" t="s">
        <v>54</v>
      </c>
      <c r="D54" s="51" t="s">
        <v>55</v>
      </c>
      <c r="E54" s="51">
        <v>10000044</v>
      </c>
      <c r="F54" s="52">
        <f t="shared" si="12"/>
        <v>10000044</v>
      </c>
      <c r="G54" s="51" t="s">
        <v>56</v>
      </c>
      <c r="H54" s="51" t="s">
        <v>57</v>
      </c>
      <c r="I54" s="68"/>
      <c r="J54" s="68"/>
      <c r="K54" s="68"/>
      <c r="L54" s="69">
        <v>5000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9">
        <f t="shared" si="13"/>
        <v>0</v>
      </c>
      <c r="X54" s="69">
        <f t="shared" si="14"/>
        <v>5000</v>
      </c>
      <c r="Y54" s="69">
        <f t="shared" si="15"/>
        <v>0</v>
      </c>
      <c r="Z54" s="69">
        <f t="shared" si="16"/>
        <v>0</v>
      </c>
      <c r="AA54" s="69">
        <f t="shared" si="17"/>
        <v>0</v>
      </c>
      <c r="AB54" s="69">
        <f t="shared" si="18"/>
        <v>0</v>
      </c>
      <c r="AC54" s="69">
        <f t="shared" si="19"/>
        <v>0</v>
      </c>
      <c r="AD54" s="69">
        <f t="shared" si="20"/>
        <v>0</v>
      </c>
      <c r="AE54" s="69">
        <f t="shared" si="21"/>
        <v>0</v>
      </c>
      <c r="AF54" s="69">
        <v>1</v>
      </c>
      <c r="AG54" s="68">
        <v>0</v>
      </c>
      <c r="AH54" s="69">
        <f t="shared" si="22"/>
        <v>0</v>
      </c>
      <c r="AI54" s="69"/>
      <c r="AJ54" s="69"/>
      <c r="AK54" s="69">
        <f>MAX(AH54*{0.03;0.1;0.2;0.25;0.3;0.35;0.45}-{0;2520;16920;31920;52920;85920;181920},0)</f>
        <v>0</v>
      </c>
      <c r="AL54" s="69">
        <v>0</v>
      </c>
      <c r="AM54" s="69">
        <v>0</v>
      </c>
      <c r="AN54" s="69">
        <f t="shared" si="23"/>
        <v>0</v>
      </c>
      <c r="AO54" s="52"/>
      <c r="AP54" s="68"/>
      <c r="AQ54" s="68"/>
      <c r="AR54" s="68"/>
      <c r="AS54" s="68"/>
      <c r="AT54" s="84"/>
    </row>
    <row r="55" spans="2:46" ht="21.75" customHeight="1">
      <c r="B55" s="50">
        <v>46</v>
      </c>
      <c r="C55" s="51" t="s">
        <v>62</v>
      </c>
      <c r="D55" s="51" t="s">
        <v>55</v>
      </c>
      <c r="E55" s="51">
        <v>10000045</v>
      </c>
      <c r="F55" s="52">
        <f t="shared" si="12"/>
        <v>10000045</v>
      </c>
      <c r="G55" s="51" t="s">
        <v>56</v>
      </c>
      <c r="H55" s="51" t="s">
        <v>57</v>
      </c>
      <c r="I55" s="68"/>
      <c r="J55" s="68"/>
      <c r="K55" s="68"/>
      <c r="L55" s="69">
        <v>5000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9">
        <f t="shared" si="13"/>
        <v>0</v>
      </c>
      <c r="X55" s="69">
        <f t="shared" si="14"/>
        <v>5000</v>
      </c>
      <c r="Y55" s="69">
        <f t="shared" si="15"/>
        <v>0</v>
      </c>
      <c r="Z55" s="69">
        <f t="shared" si="16"/>
        <v>0</v>
      </c>
      <c r="AA55" s="69">
        <f t="shared" si="17"/>
        <v>0</v>
      </c>
      <c r="AB55" s="69">
        <f t="shared" si="18"/>
        <v>0</v>
      </c>
      <c r="AC55" s="69">
        <f t="shared" si="19"/>
        <v>0</v>
      </c>
      <c r="AD55" s="69">
        <f t="shared" si="20"/>
        <v>0</v>
      </c>
      <c r="AE55" s="69">
        <f t="shared" si="21"/>
        <v>0</v>
      </c>
      <c r="AF55" s="69">
        <v>1</v>
      </c>
      <c r="AG55" s="68">
        <v>0</v>
      </c>
      <c r="AH55" s="69">
        <f t="shared" si="22"/>
        <v>0</v>
      </c>
      <c r="AI55" s="69"/>
      <c r="AJ55" s="69"/>
      <c r="AK55" s="69">
        <f>MAX(AH55*{0.03;0.1;0.2;0.25;0.3;0.35;0.45}-{0;2520;16920;31920;52920;85920;181920},0)</f>
        <v>0</v>
      </c>
      <c r="AL55" s="69">
        <v>0</v>
      </c>
      <c r="AM55" s="69">
        <v>0</v>
      </c>
      <c r="AN55" s="69">
        <f t="shared" si="23"/>
        <v>0</v>
      </c>
      <c r="AO55" s="52"/>
      <c r="AP55" s="68"/>
      <c r="AQ55" s="68"/>
      <c r="AR55" s="68"/>
      <c r="AS55" s="68"/>
      <c r="AT55" s="84"/>
    </row>
    <row r="56" spans="2:46" ht="21.75" customHeight="1">
      <c r="B56" s="50">
        <v>47</v>
      </c>
      <c r="C56" s="51" t="s">
        <v>54</v>
      </c>
      <c r="D56" s="51" t="s">
        <v>55</v>
      </c>
      <c r="E56" s="51">
        <v>10000046</v>
      </c>
      <c r="F56" s="52">
        <f t="shared" si="12"/>
        <v>10000046</v>
      </c>
      <c r="G56" s="51" t="s">
        <v>56</v>
      </c>
      <c r="H56" s="51" t="s">
        <v>57</v>
      </c>
      <c r="I56" s="68"/>
      <c r="J56" s="68"/>
      <c r="K56" s="68"/>
      <c r="L56" s="69">
        <v>5000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9">
        <f t="shared" si="13"/>
        <v>0</v>
      </c>
      <c r="X56" s="69">
        <f t="shared" si="14"/>
        <v>5000</v>
      </c>
      <c r="Y56" s="69">
        <f t="shared" si="15"/>
        <v>0</v>
      </c>
      <c r="Z56" s="69">
        <f t="shared" si="16"/>
        <v>0</v>
      </c>
      <c r="AA56" s="69">
        <f t="shared" si="17"/>
        <v>0</v>
      </c>
      <c r="AB56" s="69">
        <f t="shared" si="18"/>
        <v>0</v>
      </c>
      <c r="AC56" s="69">
        <f t="shared" si="19"/>
        <v>0</v>
      </c>
      <c r="AD56" s="69">
        <f t="shared" si="20"/>
        <v>0</v>
      </c>
      <c r="AE56" s="69">
        <f t="shared" si="21"/>
        <v>0</v>
      </c>
      <c r="AF56" s="69">
        <v>1</v>
      </c>
      <c r="AG56" s="68">
        <v>0</v>
      </c>
      <c r="AH56" s="69">
        <f t="shared" si="22"/>
        <v>0</v>
      </c>
      <c r="AI56" s="69"/>
      <c r="AJ56" s="69"/>
      <c r="AK56" s="69">
        <f>MAX(AH56*{0.03;0.1;0.2;0.25;0.3;0.35;0.45}-{0;2520;16920;31920;52920;85920;181920},0)</f>
        <v>0</v>
      </c>
      <c r="AL56" s="69">
        <v>0</v>
      </c>
      <c r="AM56" s="69">
        <v>0</v>
      </c>
      <c r="AN56" s="69">
        <f t="shared" si="23"/>
        <v>0</v>
      </c>
      <c r="AO56" s="52"/>
      <c r="AP56" s="68"/>
      <c r="AQ56" s="68"/>
      <c r="AR56" s="68"/>
      <c r="AS56" s="68"/>
      <c r="AT56" s="84"/>
    </row>
    <row r="57" spans="2:46" ht="21.75" customHeight="1">
      <c r="B57" s="50">
        <v>48</v>
      </c>
      <c r="C57" s="51" t="s">
        <v>62</v>
      </c>
      <c r="D57" s="51" t="s">
        <v>55</v>
      </c>
      <c r="E57" s="51">
        <v>10000047</v>
      </c>
      <c r="F57" s="52">
        <f t="shared" si="12"/>
        <v>10000047</v>
      </c>
      <c r="G57" s="51" t="s">
        <v>56</v>
      </c>
      <c r="H57" s="51" t="s">
        <v>57</v>
      </c>
      <c r="I57" s="68"/>
      <c r="J57" s="68"/>
      <c r="K57" s="68"/>
      <c r="L57" s="69">
        <v>5000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9">
        <f t="shared" si="13"/>
        <v>0</v>
      </c>
      <c r="X57" s="69">
        <f t="shared" si="14"/>
        <v>5000</v>
      </c>
      <c r="Y57" s="69">
        <f t="shared" si="15"/>
        <v>0</v>
      </c>
      <c r="Z57" s="69">
        <f t="shared" si="16"/>
        <v>0</v>
      </c>
      <c r="AA57" s="69">
        <f t="shared" si="17"/>
        <v>0</v>
      </c>
      <c r="AB57" s="69">
        <f t="shared" si="18"/>
        <v>0</v>
      </c>
      <c r="AC57" s="69">
        <f t="shared" si="19"/>
        <v>0</v>
      </c>
      <c r="AD57" s="69">
        <f t="shared" si="20"/>
        <v>0</v>
      </c>
      <c r="AE57" s="69">
        <f t="shared" si="21"/>
        <v>0</v>
      </c>
      <c r="AF57" s="69">
        <v>1</v>
      </c>
      <c r="AG57" s="68">
        <v>0</v>
      </c>
      <c r="AH57" s="69">
        <f t="shared" si="22"/>
        <v>0</v>
      </c>
      <c r="AI57" s="69"/>
      <c r="AJ57" s="69"/>
      <c r="AK57" s="69">
        <f>MAX(AH57*{0.03;0.1;0.2;0.25;0.3;0.35;0.45}-{0;2520;16920;31920;52920;85920;181920},0)</f>
        <v>0</v>
      </c>
      <c r="AL57" s="69">
        <v>0</v>
      </c>
      <c r="AM57" s="69">
        <v>0</v>
      </c>
      <c r="AN57" s="69">
        <f t="shared" si="23"/>
        <v>0</v>
      </c>
      <c r="AO57" s="52"/>
      <c r="AP57" s="68"/>
      <c r="AQ57" s="68"/>
      <c r="AR57" s="68"/>
      <c r="AS57" s="68"/>
      <c r="AT57" s="84"/>
    </row>
    <row r="58" spans="2:46" ht="21.75" customHeight="1">
      <c r="B58" s="50">
        <v>49</v>
      </c>
      <c r="C58" s="51" t="s">
        <v>54</v>
      </c>
      <c r="D58" s="51" t="s">
        <v>55</v>
      </c>
      <c r="E58" s="51">
        <v>10000048</v>
      </c>
      <c r="F58" s="52">
        <f t="shared" si="12"/>
        <v>10000048</v>
      </c>
      <c r="G58" s="51" t="s">
        <v>56</v>
      </c>
      <c r="H58" s="51" t="s">
        <v>57</v>
      </c>
      <c r="I58" s="68"/>
      <c r="J58" s="68"/>
      <c r="K58" s="68"/>
      <c r="L58" s="69">
        <v>5000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>
        <f t="shared" si="13"/>
        <v>0</v>
      </c>
      <c r="X58" s="69">
        <f t="shared" si="14"/>
        <v>5000</v>
      </c>
      <c r="Y58" s="69">
        <f t="shared" si="15"/>
        <v>0</v>
      </c>
      <c r="Z58" s="69">
        <f t="shared" si="16"/>
        <v>0</v>
      </c>
      <c r="AA58" s="69">
        <f t="shared" si="17"/>
        <v>0</v>
      </c>
      <c r="AB58" s="69">
        <f t="shared" si="18"/>
        <v>0</v>
      </c>
      <c r="AC58" s="69">
        <f t="shared" si="19"/>
        <v>0</v>
      </c>
      <c r="AD58" s="69">
        <f t="shared" si="20"/>
        <v>0</v>
      </c>
      <c r="AE58" s="69">
        <f t="shared" si="21"/>
        <v>0</v>
      </c>
      <c r="AF58" s="69">
        <v>1</v>
      </c>
      <c r="AG58" s="68">
        <v>0</v>
      </c>
      <c r="AH58" s="69">
        <f t="shared" si="22"/>
        <v>0</v>
      </c>
      <c r="AI58" s="69"/>
      <c r="AJ58" s="69"/>
      <c r="AK58" s="69">
        <f>MAX(AH58*{0.03;0.1;0.2;0.25;0.3;0.35;0.45}-{0;2520;16920;31920;52920;85920;181920},0)</f>
        <v>0</v>
      </c>
      <c r="AL58" s="69">
        <v>0</v>
      </c>
      <c r="AM58" s="69">
        <v>0</v>
      </c>
      <c r="AN58" s="69">
        <f t="shared" si="23"/>
        <v>0</v>
      </c>
      <c r="AO58" s="52"/>
      <c r="AP58" s="68"/>
      <c r="AQ58" s="68"/>
      <c r="AR58" s="68"/>
      <c r="AS58" s="68"/>
      <c r="AT58" s="84"/>
    </row>
    <row r="59" spans="2:46" ht="21.75" customHeight="1">
      <c r="B59" s="50">
        <v>50</v>
      </c>
      <c r="C59" s="51" t="s">
        <v>62</v>
      </c>
      <c r="D59" s="51" t="s">
        <v>55</v>
      </c>
      <c r="E59" s="51">
        <v>10000049</v>
      </c>
      <c r="F59" s="52">
        <f t="shared" si="12"/>
        <v>10000049</v>
      </c>
      <c r="G59" s="51" t="s">
        <v>56</v>
      </c>
      <c r="H59" s="51" t="s">
        <v>57</v>
      </c>
      <c r="I59" s="68"/>
      <c r="J59" s="68"/>
      <c r="K59" s="68"/>
      <c r="L59" s="69">
        <v>5000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9">
        <f t="shared" si="13"/>
        <v>0</v>
      </c>
      <c r="X59" s="69">
        <f t="shared" si="14"/>
        <v>5000</v>
      </c>
      <c r="Y59" s="69">
        <f t="shared" si="15"/>
        <v>0</v>
      </c>
      <c r="Z59" s="69">
        <f t="shared" si="16"/>
        <v>0</v>
      </c>
      <c r="AA59" s="69">
        <f t="shared" si="17"/>
        <v>0</v>
      </c>
      <c r="AB59" s="69">
        <f t="shared" si="18"/>
        <v>0</v>
      </c>
      <c r="AC59" s="69">
        <f t="shared" si="19"/>
        <v>0</v>
      </c>
      <c r="AD59" s="69">
        <f t="shared" si="20"/>
        <v>0</v>
      </c>
      <c r="AE59" s="69">
        <f t="shared" si="21"/>
        <v>0</v>
      </c>
      <c r="AF59" s="69">
        <v>1</v>
      </c>
      <c r="AG59" s="68">
        <v>0</v>
      </c>
      <c r="AH59" s="69">
        <f t="shared" si="22"/>
        <v>0</v>
      </c>
      <c r="AI59" s="69"/>
      <c r="AJ59" s="69"/>
      <c r="AK59" s="69">
        <f>MAX(AH59*{0.03;0.1;0.2;0.25;0.3;0.35;0.45}-{0;2520;16920;31920;52920;85920;181920},0)</f>
        <v>0</v>
      </c>
      <c r="AL59" s="69">
        <v>0</v>
      </c>
      <c r="AM59" s="69">
        <v>0</v>
      </c>
      <c r="AN59" s="69">
        <f t="shared" si="23"/>
        <v>0</v>
      </c>
      <c r="AO59" s="52"/>
      <c r="AP59" s="68"/>
      <c r="AQ59" s="68"/>
      <c r="AR59" s="68"/>
      <c r="AS59" s="68"/>
      <c r="AT59" s="84"/>
    </row>
    <row r="60" spans="2:46" ht="21.75" customHeight="1">
      <c r="B60" s="50">
        <v>51</v>
      </c>
      <c r="C60" s="51" t="s">
        <v>54</v>
      </c>
      <c r="D60" s="51" t="s">
        <v>55</v>
      </c>
      <c r="E60" s="51">
        <v>10000050</v>
      </c>
      <c r="F60" s="52">
        <f t="shared" si="12"/>
        <v>10000050</v>
      </c>
      <c r="G60" s="51" t="s">
        <v>56</v>
      </c>
      <c r="H60" s="51" t="s">
        <v>57</v>
      </c>
      <c r="I60" s="68"/>
      <c r="J60" s="68"/>
      <c r="K60" s="68"/>
      <c r="L60" s="69">
        <v>5000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9">
        <f t="shared" si="13"/>
        <v>0</v>
      </c>
      <c r="X60" s="69">
        <f t="shared" si="14"/>
        <v>5000</v>
      </c>
      <c r="Y60" s="69">
        <f t="shared" si="15"/>
        <v>0</v>
      </c>
      <c r="Z60" s="69">
        <f t="shared" si="16"/>
        <v>0</v>
      </c>
      <c r="AA60" s="69">
        <f t="shared" si="17"/>
        <v>0</v>
      </c>
      <c r="AB60" s="69">
        <f t="shared" si="18"/>
        <v>0</v>
      </c>
      <c r="AC60" s="69">
        <f t="shared" si="19"/>
        <v>0</v>
      </c>
      <c r="AD60" s="69">
        <f t="shared" si="20"/>
        <v>0</v>
      </c>
      <c r="AE60" s="69">
        <f t="shared" si="21"/>
        <v>0</v>
      </c>
      <c r="AF60" s="69">
        <v>1</v>
      </c>
      <c r="AG60" s="68">
        <v>0</v>
      </c>
      <c r="AH60" s="69">
        <f t="shared" si="22"/>
        <v>0</v>
      </c>
      <c r="AI60" s="69"/>
      <c r="AJ60" s="69"/>
      <c r="AK60" s="69">
        <f>MAX(AH60*{0.03;0.1;0.2;0.25;0.3;0.35;0.45}-{0;2520;16920;31920;52920;85920;181920},0)</f>
        <v>0</v>
      </c>
      <c r="AL60" s="69">
        <v>0</v>
      </c>
      <c r="AM60" s="69">
        <v>0</v>
      </c>
      <c r="AN60" s="69">
        <f t="shared" si="23"/>
        <v>0</v>
      </c>
      <c r="AO60" s="52"/>
      <c r="AP60" s="68"/>
      <c r="AQ60" s="68"/>
      <c r="AR60" s="68"/>
      <c r="AS60" s="68"/>
      <c r="AT60" s="84"/>
    </row>
    <row r="61" spans="2:46" ht="21.75" customHeight="1">
      <c r="B61" s="50">
        <v>52</v>
      </c>
      <c r="C61" s="51" t="s">
        <v>62</v>
      </c>
      <c r="D61" s="51" t="s">
        <v>55</v>
      </c>
      <c r="E61" s="51">
        <v>10000051</v>
      </c>
      <c r="F61" s="52">
        <f t="shared" si="12"/>
        <v>10000051</v>
      </c>
      <c r="G61" s="51" t="s">
        <v>56</v>
      </c>
      <c r="H61" s="51" t="s">
        <v>57</v>
      </c>
      <c r="I61" s="68"/>
      <c r="J61" s="68"/>
      <c r="K61" s="68"/>
      <c r="L61" s="69">
        <v>5000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9">
        <f t="shared" si="13"/>
        <v>0</v>
      </c>
      <c r="X61" s="69">
        <f t="shared" si="14"/>
        <v>5000</v>
      </c>
      <c r="Y61" s="69">
        <f t="shared" si="15"/>
        <v>0</v>
      </c>
      <c r="Z61" s="69">
        <f t="shared" si="16"/>
        <v>0</v>
      </c>
      <c r="AA61" s="69">
        <f t="shared" si="17"/>
        <v>0</v>
      </c>
      <c r="AB61" s="69">
        <f t="shared" si="18"/>
        <v>0</v>
      </c>
      <c r="AC61" s="69">
        <f t="shared" si="19"/>
        <v>0</v>
      </c>
      <c r="AD61" s="69">
        <f t="shared" si="20"/>
        <v>0</v>
      </c>
      <c r="AE61" s="69">
        <f t="shared" si="21"/>
        <v>0</v>
      </c>
      <c r="AF61" s="69">
        <v>1</v>
      </c>
      <c r="AG61" s="68">
        <v>0</v>
      </c>
      <c r="AH61" s="69">
        <f t="shared" si="22"/>
        <v>0</v>
      </c>
      <c r="AI61" s="69"/>
      <c r="AJ61" s="69"/>
      <c r="AK61" s="69">
        <f>MAX(AH61*{0.03;0.1;0.2;0.25;0.3;0.35;0.45}-{0;2520;16920;31920;52920;85920;181920},0)</f>
        <v>0</v>
      </c>
      <c r="AL61" s="69">
        <v>0</v>
      </c>
      <c r="AM61" s="69">
        <v>0</v>
      </c>
      <c r="AN61" s="69">
        <f t="shared" si="23"/>
        <v>0</v>
      </c>
      <c r="AO61" s="52"/>
      <c r="AP61" s="68"/>
      <c r="AQ61" s="68"/>
      <c r="AR61" s="68"/>
      <c r="AS61" s="68"/>
      <c r="AT61" s="84"/>
    </row>
    <row r="62" spans="2:46" ht="21.75" customHeight="1">
      <c r="B62" s="50">
        <v>53</v>
      </c>
      <c r="C62" s="51" t="s">
        <v>54</v>
      </c>
      <c r="D62" s="51" t="s">
        <v>55</v>
      </c>
      <c r="E62" s="51">
        <v>10000052</v>
      </c>
      <c r="F62" s="52">
        <f t="shared" si="12"/>
        <v>10000052</v>
      </c>
      <c r="G62" s="51" t="s">
        <v>56</v>
      </c>
      <c r="H62" s="51" t="s">
        <v>57</v>
      </c>
      <c r="I62" s="68"/>
      <c r="J62" s="68"/>
      <c r="K62" s="68"/>
      <c r="L62" s="69">
        <v>5000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9">
        <f t="shared" si="13"/>
        <v>0</v>
      </c>
      <c r="X62" s="69">
        <f t="shared" si="14"/>
        <v>5000</v>
      </c>
      <c r="Y62" s="69">
        <f t="shared" si="15"/>
        <v>0</v>
      </c>
      <c r="Z62" s="69">
        <f t="shared" si="16"/>
        <v>0</v>
      </c>
      <c r="AA62" s="69">
        <f t="shared" si="17"/>
        <v>0</v>
      </c>
      <c r="AB62" s="69">
        <f t="shared" si="18"/>
        <v>0</v>
      </c>
      <c r="AC62" s="69">
        <f t="shared" si="19"/>
        <v>0</v>
      </c>
      <c r="AD62" s="69">
        <f t="shared" si="20"/>
        <v>0</v>
      </c>
      <c r="AE62" s="69">
        <f t="shared" si="21"/>
        <v>0</v>
      </c>
      <c r="AF62" s="69">
        <v>1</v>
      </c>
      <c r="AG62" s="68">
        <v>0</v>
      </c>
      <c r="AH62" s="69">
        <f t="shared" si="22"/>
        <v>0</v>
      </c>
      <c r="AI62" s="69"/>
      <c r="AJ62" s="69"/>
      <c r="AK62" s="69">
        <f>MAX(AH62*{0.03;0.1;0.2;0.25;0.3;0.35;0.45}-{0;2520;16920;31920;52920;85920;181920},0)</f>
        <v>0</v>
      </c>
      <c r="AL62" s="69">
        <v>0</v>
      </c>
      <c r="AM62" s="69">
        <v>0</v>
      </c>
      <c r="AN62" s="69">
        <f t="shared" si="23"/>
        <v>0</v>
      </c>
      <c r="AO62" s="52"/>
      <c r="AP62" s="68"/>
      <c r="AQ62" s="68"/>
      <c r="AR62" s="68"/>
      <c r="AS62" s="68"/>
      <c r="AT62" s="84"/>
    </row>
    <row r="63" spans="2:46" ht="21.75" customHeight="1">
      <c r="B63" s="50">
        <v>54</v>
      </c>
      <c r="C63" s="51" t="s">
        <v>62</v>
      </c>
      <c r="D63" s="51" t="s">
        <v>55</v>
      </c>
      <c r="E63" s="51">
        <v>10000053</v>
      </c>
      <c r="F63" s="52">
        <f t="shared" si="12"/>
        <v>10000053</v>
      </c>
      <c r="G63" s="51" t="s">
        <v>56</v>
      </c>
      <c r="H63" s="51" t="s">
        <v>57</v>
      </c>
      <c r="I63" s="68"/>
      <c r="J63" s="68"/>
      <c r="K63" s="68"/>
      <c r="L63" s="69">
        <v>5000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9">
        <f t="shared" si="13"/>
        <v>0</v>
      </c>
      <c r="X63" s="69">
        <f t="shared" si="14"/>
        <v>5000</v>
      </c>
      <c r="Y63" s="69">
        <f t="shared" si="15"/>
        <v>0</v>
      </c>
      <c r="Z63" s="69">
        <f t="shared" si="16"/>
        <v>0</v>
      </c>
      <c r="AA63" s="69">
        <f t="shared" si="17"/>
        <v>0</v>
      </c>
      <c r="AB63" s="69">
        <f t="shared" si="18"/>
        <v>0</v>
      </c>
      <c r="AC63" s="69">
        <f t="shared" si="19"/>
        <v>0</v>
      </c>
      <c r="AD63" s="69">
        <f t="shared" si="20"/>
        <v>0</v>
      </c>
      <c r="AE63" s="69">
        <f t="shared" si="21"/>
        <v>0</v>
      </c>
      <c r="AF63" s="69">
        <v>1</v>
      </c>
      <c r="AG63" s="68">
        <v>0</v>
      </c>
      <c r="AH63" s="69">
        <f t="shared" si="22"/>
        <v>0</v>
      </c>
      <c r="AI63" s="69"/>
      <c r="AJ63" s="69"/>
      <c r="AK63" s="69">
        <f>MAX(AH63*{0.03;0.1;0.2;0.25;0.3;0.35;0.45}-{0;2520;16920;31920;52920;85920;181920},0)</f>
        <v>0</v>
      </c>
      <c r="AL63" s="69">
        <v>0</v>
      </c>
      <c r="AM63" s="69">
        <v>0</v>
      </c>
      <c r="AN63" s="69">
        <f t="shared" si="23"/>
        <v>0</v>
      </c>
      <c r="AO63" s="52"/>
      <c r="AP63" s="68"/>
      <c r="AQ63" s="68"/>
      <c r="AR63" s="68"/>
      <c r="AS63" s="68"/>
      <c r="AT63" s="84"/>
    </row>
    <row r="64" spans="2:46" ht="21.75" customHeight="1">
      <c r="B64" s="50">
        <v>55</v>
      </c>
      <c r="C64" s="51" t="s">
        <v>54</v>
      </c>
      <c r="D64" s="51" t="s">
        <v>55</v>
      </c>
      <c r="E64" s="51">
        <v>10000054</v>
      </c>
      <c r="F64" s="52">
        <f t="shared" si="12"/>
        <v>10000054</v>
      </c>
      <c r="G64" s="51" t="s">
        <v>56</v>
      </c>
      <c r="H64" s="51" t="s">
        <v>57</v>
      </c>
      <c r="I64" s="68"/>
      <c r="J64" s="68"/>
      <c r="K64" s="68"/>
      <c r="L64" s="69">
        <v>5000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9">
        <f t="shared" si="13"/>
        <v>0</v>
      </c>
      <c r="X64" s="69">
        <f t="shared" si="14"/>
        <v>5000</v>
      </c>
      <c r="Y64" s="69">
        <f t="shared" si="15"/>
        <v>0</v>
      </c>
      <c r="Z64" s="69">
        <f t="shared" si="16"/>
        <v>0</v>
      </c>
      <c r="AA64" s="69">
        <f t="shared" si="17"/>
        <v>0</v>
      </c>
      <c r="AB64" s="69">
        <f t="shared" si="18"/>
        <v>0</v>
      </c>
      <c r="AC64" s="69">
        <f t="shared" si="19"/>
        <v>0</v>
      </c>
      <c r="AD64" s="69">
        <f t="shared" si="20"/>
        <v>0</v>
      </c>
      <c r="AE64" s="69">
        <f t="shared" si="21"/>
        <v>0</v>
      </c>
      <c r="AF64" s="69">
        <v>1</v>
      </c>
      <c r="AG64" s="68">
        <v>0</v>
      </c>
      <c r="AH64" s="69">
        <f t="shared" si="22"/>
        <v>0</v>
      </c>
      <c r="AI64" s="69"/>
      <c r="AJ64" s="69"/>
      <c r="AK64" s="69">
        <f>MAX(AH64*{0.03;0.1;0.2;0.25;0.3;0.35;0.45}-{0;2520;16920;31920;52920;85920;181920},0)</f>
        <v>0</v>
      </c>
      <c r="AL64" s="69">
        <v>0</v>
      </c>
      <c r="AM64" s="69">
        <v>0</v>
      </c>
      <c r="AN64" s="69">
        <f t="shared" si="23"/>
        <v>0</v>
      </c>
      <c r="AO64" s="52"/>
      <c r="AP64" s="68"/>
      <c r="AQ64" s="68"/>
      <c r="AR64" s="68"/>
      <c r="AS64" s="68"/>
      <c r="AT64" s="84"/>
    </row>
    <row r="65" spans="2:46" ht="21.75" customHeight="1">
      <c r="B65" s="50">
        <v>56</v>
      </c>
      <c r="C65" s="51" t="s">
        <v>62</v>
      </c>
      <c r="D65" s="51" t="s">
        <v>55</v>
      </c>
      <c r="E65" s="51">
        <v>10000055</v>
      </c>
      <c r="F65" s="52">
        <f t="shared" si="12"/>
        <v>10000055</v>
      </c>
      <c r="G65" s="51" t="s">
        <v>56</v>
      </c>
      <c r="H65" s="51" t="s">
        <v>57</v>
      </c>
      <c r="I65" s="68"/>
      <c r="J65" s="68"/>
      <c r="K65" s="68"/>
      <c r="L65" s="69">
        <v>5000</v>
      </c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9">
        <f t="shared" si="13"/>
        <v>0</v>
      </c>
      <c r="X65" s="69">
        <f t="shared" si="14"/>
        <v>5000</v>
      </c>
      <c r="Y65" s="69">
        <f t="shared" si="15"/>
        <v>0</v>
      </c>
      <c r="Z65" s="69">
        <f t="shared" si="16"/>
        <v>0</v>
      </c>
      <c r="AA65" s="69">
        <f t="shared" si="17"/>
        <v>0</v>
      </c>
      <c r="AB65" s="69">
        <f t="shared" si="18"/>
        <v>0</v>
      </c>
      <c r="AC65" s="69">
        <f t="shared" si="19"/>
        <v>0</v>
      </c>
      <c r="AD65" s="69">
        <f t="shared" si="20"/>
        <v>0</v>
      </c>
      <c r="AE65" s="69">
        <f t="shared" si="21"/>
        <v>0</v>
      </c>
      <c r="AF65" s="69">
        <v>1</v>
      </c>
      <c r="AG65" s="68">
        <v>0</v>
      </c>
      <c r="AH65" s="69">
        <f t="shared" si="22"/>
        <v>0</v>
      </c>
      <c r="AI65" s="69"/>
      <c r="AJ65" s="69"/>
      <c r="AK65" s="69">
        <f>MAX(AH65*{0.03;0.1;0.2;0.25;0.3;0.35;0.45}-{0;2520;16920;31920;52920;85920;181920},0)</f>
        <v>0</v>
      </c>
      <c r="AL65" s="69">
        <v>0</v>
      </c>
      <c r="AM65" s="69">
        <v>0</v>
      </c>
      <c r="AN65" s="69">
        <f t="shared" si="23"/>
        <v>0</v>
      </c>
      <c r="AO65" s="52"/>
      <c r="AP65" s="68"/>
      <c r="AQ65" s="68"/>
      <c r="AR65" s="68"/>
      <c r="AS65" s="68"/>
      <c r="AT65" s="84"/>
    </row>
    <row r="66" spans="2:46" ht="21.75" customHeight="1">
      <c r="B66" s="50">
        <v>57</v>
      </c>
      <c r="C66" s="51" t="s">
        <v>54</v>
      </c>
      <c r="D66" s="51" t="s">
        <v>55</v>
      </c>
      <c r="E66" s="51">
        <v>10000056</v>
      </c>
      <c r="F66" s="52">
        <f t="shared" si="12"/>
        <v>10000056</v>
      </c>
      <c r="G66" s="51" t="s">
        <v>56</v>
      </c>
      <c r="H66" s="51" t="s">
        <v>57</v>
      </c>
      <c r="I66" s="68"/>
      <c r="J66" s="68"/>
      <c r="K66" s="68"/>
      <c r="L66" s="69">
        <v>5000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>
        <f t="shared" si="13"/>
        <v>0</v>
      </c>
      <c r="X66" s="69">
        <f t="shared" si="14"/>
        <v>5000</v>
      </c>
      <c r="Y66" s="69">
        <f t="shared" si="15"/>
        <v>0</v>
      </c>
      <c r="Z66" s="69">
        <f t="shared" si="16"/>
        <v>0</v>
      </c>
      <c r="AA66" s="69">
        <f t="shared" si="17"/>
        <v>0</v>
      </c>
      <c r="AB66" s="69">
        <f t="shared" si="18"/>
        <v>0</v>
      </c>
      <c r="AC66" s="69">
        <f t="shared" si="19"/>
        <v>0</v>
      </c>
      <c r="AD66" s="69">
        <f t="shared" si="20"/>
        <v>0</v>
      </c>
      <c r="AE66" s="69">
        <f t="shared" si="21"/>
        <v>0</v>
      </c>
      <c r="AF66" s="69">
        <v>1</v>
      </c>
      <c r="AG66" s="68">
        <v>0</v>
      </c>
      <c r="AH66" s="69">
        <f t="shared" si="22"/>
        <v>0</v>
      </c>
      <c r="AI66" s="69"/>
      <c r="AJ66" s="69"/>
      <c r="AK66" s="69">
        <f>MAX(AH66*{0.03;0.1;0.2;0.25;0.3;0.35;0.45}-{0;2520;16920;31920;52920;85920;181920},0)</f>
        <v>0</v>
      </c>
      <c r="AL66" s="69">
        <v>0</v>
      </c>
      <c r="AM66" s="69">
        <v>0</v>
      </c>
      <c r="AN66" s="69">
        <f t="shared" si="23"/>
        <v>0</v>
      </c>
      <c r="AO66" s="52"/>
      <c r="AP66" s="68"/>
      <c r="AQ66" s="68"/>
      <c r="AR66" s="68"/>
      <c r="AS66" s="68"/>
      <c r="AT66" s="84"/>
    </row>
    <row r="67" spans="2:46" ht="21.75" customHeight="1">
      <c r="B67" s="50">
        <v>58</v>
      </c>
      <c r="C67" s="51" t="s">
        <v>62</v>
      </c>
      <c r="D67" s="51" t="s">
        <v>55</v>
      </c>
      <c r="E67" s="51">
        <v>10000057</v>
      </c>
      <c r="F67" s="52">
        <f t="shared" si="12"/>
        <v>10000057</v>
      </c>
      <c r="G67" s="51" t="s">
        <v>56</v>
      </c>
      <c r="H67" s="51" t="s">
        <v>57</v>
      </c>
      <c r="I67" s="68"/>
      <c r="J67" s="68"/>
      <c r="K67" s="68"/>
      <c r="L67" s="69">
        <v>5000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>
        <f t="shared" si="13"/>
        <v>0</v>
      </c>
      <c r="X67" s="69">
        <f t="shared" si="14"/>
        <v>5000</v>
      </c>
      <c r="Y67" s="69">
        <f t="shared" si="15"/>
        <v>0</v>
      </c>
      <c r="Z67" s="69">
        <f t="shared" si="16"/>
        <v>0</v>
      </c>
      <c r="AA67" s="69">
        <f t="shared" si="17"/>
        <v>0</v>
      </c>
      <c r="AB67" s="69">
        <f t="shared" si="18"/>
        <v>0</v>
      </c>
      <c r="AC67" s="69">
        <f t="shared" si="19"/>
        <v>0</v>
      </c>
      <c r="AD67" s="69">
        <f t="shared" si="20"/>
        <v>0</v>
      </c>
      <c r="AE67" s="69">
        <f t="shared" si="21"/>
        <v>0</v>
      </c>
      <c r="AF67" s="69">
        <v>1</v>
      </c>
      <c r="AG67" s="68">
        <v>0</v>
      </c>
      <c r="AH67" s="69">
        <f t="shared" si="22"/>
        <v>0</v>
      </c>
      <c r="AI67" s="69"/>
      <c r="AJ67" s="69"/>
      <c r="AK67" s="69">
        <f>MAX(AH67*{0.03;0.1;0.2;0.25;0.3;0.35;0.45}-{0;2520;16920;31920;52920;85920;181920},0)</f>
        <v>0</v>
      </c>
      <c r="AL67" s="69">
        <v>0</v>
      </c>
      <c r="AM67" s="69">
        <v>0</v>
      </c>
      <c r="AN67" s="69">
        <f t="shared" si="23"/>
        <v>0</v>
      </c>
      <c r="AO67" s="52"/>
      <c r="AP67" s="68"/>
      <c r="AQ67" s="68"/>
      <c r="AR67" s="68"/>
      <c r="AS67" s="68"/>
      <c r="AT67" s="84"/>
    </row>
    <row r="68" spans="2:46" ht="21.75" customHeight="1">
      <c r="B68" s="50">
        <v>59</v>
      </c>
      <c r="C68" s="51" t="s">
        <v>54</v>
      </c>
      <c r="D68" s="51" t="s">
        <v>55</v>
      </c>
      <c r="E68" s="51">
        <v>10000058</v>
      </c>
      <c r="F68" s="52">
        <f t="shared" si="12"/>
        <v>10000058</v>
      </c>
      <c r="G68" s="51" t="s">
        <v>56</v>
      </c>
      <c r="H68" s="51" t="s">
        <v>57</v>
      </c>
      <c r="I68" s="68"/>
      <c r="J68" s="68"/>
      <c r="K68" s="68"/>
      <c r="L68" s="69">
        <v>5000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>
        <f t="shared" si="13"/>
        <v>0</v>
      </c>
      <c r="X68" s="69">
        <f t="shared" si="14"/>
        <v>5000</v>
      </c>
      <c r="Y68" s="69">
        <f t="shared" si="15"/>
        <v>0</v>
      </c>
      <c r="Z68" s="69">
        <f t="shared" si="16"/>
        <v>0</v>
      </c>
      <c r="AA68" s="69">
        <f t="shared" si="17"/>
        <v>0</v>
      </c>
      <c r="AB68" s="69">
        <f t="shared" si="18"/>
        <v>0</v>
      </c>
      <c r="AC68" s="69">
        <f t="shared" si="19"/>
        <v>0</v>
      </c>
      <c r="AD68" s="69">
        <f t="shared" si="20"/>
        <v>0</v>
      </c>
      <c r="AE68" s="69">
        <f t="shared" si="21"/>
        <v>0</v>
      </c>
      <c r="AF68" s="69">
        <v>1</v>
      </c>
      <c r="AG68" s="68">
        <v>0</v>
      </c>
      <c r="AH68" s="69">
        <f t="shared" si="22"/>
        <v>0</v>
      </c>
      <c r="AI68" s="69"/>
      <c r="AJ68" s="69"/>
      <c r="AK68" s="69">
        <f>MAX(AH68*{0.03;0.1;0.2;0.25;0.3;0.35;0.45}-{0;2520;16920;31920;52920;85920;181920},0)</f>
        <v>0</v>
      </c>
      <c r="AL68" s="69">
        <v>0</v>
      </c>
      <c r="AM68" s="69">
        <v>0</v>
      </c>
      <c r="AN68" s="69">
        <f t="shared" si="23"/>
        <v>0</v>
      </c>
      <c r="AO68" s="52"/>
      <c r="AP68" s="68"/>
      <c r="AQ68" s="68"/>
      <c r="AR68" s="68"/>
      <c r="AS68" s="68"/>
      <c r="AT68" s="84"/>
    </row>
    <row r="69" spans="2:46" ht="21.75" customHeight="1">
      <c r="B69" s="50">
        <v>60</v>
      </c>
      <c r="C69" s="51" t="s">
        <v>62</v>
      </c>
      <c r="D69" s="51" t="s">
        <v>55</v>
      </c>
      <c r="E69" s="51">
        <v>10000059</v>
      </c>
      <c r="F69" s="52">
        <f t="shared" si="12"/>
        <v>10000059</v>
      </c>
      <c r="G69" s="51" t="s">
        <v>56</v>
      </c>
      <c r="H69" s="51" t="s">
        <v>57</v>
      </c>
      <c r="I69" s="68"/>
      <c r="J69" s="68"/>
      <c r="K69" s="68"/>
      <c r="L69" s="69">
        <v>5000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>
        <f t="shared" si="13"/>
        <v>0</v>
      </c>
      <c r="X69" s="69">
        <f t="shared" si="14"/>
        <v>5000</v>
      </c>
      <c r="Y69" s="69">
        <f t="shared" si="15"/>
        <v>0</v>
      </c>
      <c r="Z69" s="69">
        <f t="shared" si="16"/>
        <v>0</v>
      </c>
      <c r="AA69" s="69">
        <f t="shared" si="17"/>
        <v>0</v>
      </c>
      <c r="AB69" s="69">
        <f t="shared" si="18"/>
        <v>0</v>
      </c>
      <c r="AC69" s="69">
        <f t="shared" si="19"/>
        <v>0</v>
      </c>
      <c r="AD69" s="69">
        <f t="shared" si="20"/>
        <v>0</v>
      </c>
      <c r="AE69" s="69">
        <f t="shared" si="21"/>
        <v>0</v>
      </c>
      <c r="AF69" s="69">
        <v>1</v>
      </c>
      <c r="AG69" s="68">
        <v>0</v>
      </c>
      <c r="AH69" s="69">
        <f t="shared" si="22"/>
        <v>0</v>
      </c>
      <c r="AI69" s="69"/>
      <c r="AJ69" s="69"/>
      <c r="AK69" s="69">
        <f>MAX(AH69*{0.03;0.1;0.2;0.25;0.3;0.35;0.45}-{0;2520;16920;31920;52920;85920;181920},0)</f>
        <v>0</v>
      </c>
      <c r="AL69" s="69">
        <v>0</v>
      </c>
      <c r="AM69" s="69">
        <v>0</v>
      </c>
      <c r="AN69" s="69">
        <f t="shared" si="23"/>
        <v>0</v>
      </c>
      <c r="AO69" s="52"/>
      <c r="AP69" s="68"/>
      <c r="AQ69" s="68"/>
      <c r="AR69" s="68"/>
      <c r="AS69" s="68"/>
      <c r="AT69" s="84"/>
    </row>
    <row r="70" spans="2:46" ht="21.75" customHeight="1">
      <c r="B70" s="50">
        <v>61</v>
      </c>
      <c r="C70" s="51" t="s">
        <v>54</v>
      </c>
      <c r="D70" s="51" t="s">
        <v>55</v>
      </c>
      <c r="E70" s="51">
        <v>10000060</v>
      </c>
      <c r="F70" s="52">
        <f t="shared" si="12"/>
        <v>10000060</v>
      </c>
      <c r="G70" s="51" t="s">
        <v>56</v>
      </c>
      <c r="H70" s="51" t="s">
        <v>57</v>
      </c>
      <c r="I70" s="68"/>
      <c r="J70" s="68"/>
      <c r="K70" s="68"/>
      <c r="L70" s="69">
        <v>5000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>
        <f t="shared" si="13"/>
        <v>0</v>
      </c>
      <c r="X70" s="69">
        <f t="shared" si="14"/>
        <v>5000</v>
      </c>
      <c r="Y70" s="69">
        <f t="shared" si="15"/>
        <v>0</v>
      </c>
      <c r="Z70" s="69">
        <f t="shared" si="16"/>
        <v>0</v>
      </c>
      <c r="AA70" s="69">
        <f t="shared" si="17"/>
        <v>0</v>
      </c>
      <c r="AB70" s="69">
        <f t="shared" si="18"/>
        <v>0</v>
      </c>
      <c r="AC70" s="69">
        <f t="shared" si="19"/>
        <v>0</v>
      </c>
      <c r="AD70" s="69">
        <f t="shared" si="20"/>
        <v>0</v>
      </c>
      <c r="AE70" s="69">
        <f t="shared" si="21"/>
        <v>0</v>
      </c>
      <c r="AF70" s="69">
        <v>1</v>
      </c>
      <c r="AG70" s="68">
        <v>0</v>
      </c>
      <c r="AH70" s="69">
        <f t="shared" si="22"/>
        <v>0</v>
      </c>
      <c r="AI70" s="69"/>
      <c r="AJ70" s="69"/>
      <c r="AK70" s="69">
        <f>MAX(AH70*{0.03;0.1;0.2;0.25;0.3;0.35;0.45}-{0;2520;16920;31920;52920;85920;181920},0)</f>
        <v>0</v>
      </c>
      <c r="AL70" s="69">
        <v>0</v>
      </c>
      <c r="AM70" s="69">
        <v>0</v>
      </c>
      <c r="AN70" s="69">
        <f t="shared" si="23"/>
        <v>0</v>
      </c>
      <c r="AO70" s="52"/>
      <c r="AP70" s="68"/>
      <c r="AQ70" s="68"/>
      <c r="AR70" s="68"/>
      <c r="AS70" s="68"/>
      <c r="AT70" s="84"/>
    </row>
    <row r="71" spans="2:46" ht="21.75" customHeight="1">
      <c r="B71" s="50">
        <v>62</v>
      </c>
      <c r="C71" s="51" t="s">
        <v>62</v>
      </c>
      <c r="D71" s="51" t="s">
        <v>55</v>
      </c>
      <c r="E71" s="51">
        <v>10000061</v>
      </c>
      <c r="F71" s="52">
        <f t="shared" si="12"/>
        <v>10000061</v>
      </c>
      <c r="G71" s="51" t="s">
        <v>56</v>
      </c>
      <c r="H71" s="51" t="s">
        <v>57</v>
      </c>
      <c r="I71" s="68"/>
      <c r="J71" s="68"/>
      <c r="K71" s="68"/>
      <c r="L71" s="69">
        <v>5000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>
        <f t="shared" si="13"/>
        <v>0</v>
      </c>
      <c r="X71" s="69">
        <f t="shared" si="14"/>
        <v>5000</v>
      </c>
      <c r="Y71" s="69">
        <f t="shared" si="15"/>
        <v>0</v>
      </c>
      <c r="Z71" s="69">
        <f t="shared" si="16"/>
        <v>0</v>
      </c>
      <c r="AA71" s="69">
        <f t="shared" si="17"/>
        <v>0</v>
      </c>
      <c r="AB71" s="69">
        <f t="shared" si="18"/>
        <v>0</v>
      </c>
      <c r="AC71" s="69">
        <f t="shared" si="19"/>
        <v>0</v>
      </c>
      <c r="AD71" s="69">
        <f t="shared" si="20"/>
        <v>0</v>
      </c>
      <c r="AE71" s="69">
        <f t="shared" si="21"/>
        <v>0</v>
      </c>
      <c r="AF71" s="69">
        <v>1</v>
      </c>
      <c r="AG71" s="68">
        <v>0</v>
      </c>
      <c r="AH71" s="69">
        <f t="shared" si="22"/>
        <v>0</v>
      </c>
      <c r="AI71" s="69"/>
      <c r="AJ71" s="69"/>
      <c r="AK71" s="69">
        <f>MAX(AH71*{0.03;0.1;0.2;0.25;0.3;0.35;0.45}-{0;2520;16920;31920;52920;85920;181920},0)</f>
        <v>0</v>
      </c>
      <c r="AL71" s="69">
        <v>0</v>
      </c>
      <c r="AM71" s="69">
        <v>0</v>
      </c>
      <c r="AN71" s="69">
        <f t="shared" si="23"/>
        <v>0</v>
      </c>
      <c r="AO71" s="52"/>
      <c r="AP71" s="68"/>
      <c r="AQ71" s="68"/>
      <c r="AR71" s="68"/>
      <c r="AS71" s="68"/>
      <c r="AT71" s="84"/>
    </row>
    <row r="72" spans="2:46" ht="21.75" customHeight="1">
      <c r="B72" s="50">
        <v>63</v>
      </c>
      <c r="C72" s="51" t="s">
        <v>54</v>
      </c>
      <c r="D72" s="51" t="s">
        <v>55</v>
      </c>
      <c r="E72" s="51">
        <v>10000062</v>
      </c>
      <c r="F72" s="52">
        <f t="shared" si="12"/>
        <v>10000062</v>
      </c>
      <c r="G72" s="51" t="s">
        <v>56</v>
      </c>
      <c r="H72" s="51" t="s">
        <v>57</v>
      </c>
      <c r="I72" s="68"/>
      <c r="J72" s="68"/>
      <c r="K72" s="68"/>
      <c r="L72" s="69">
        <v>5000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9">
        <f t="shared" si="13"/>
        <v>0</v>
      </c>
      <c r="X72" s="69">
        <f t="shared" si="14"/>
        <v>5000</v>
      </c>
      <c r="Y72" s="69">
        <f t="shared" si="15"/>
        <v>0</v>
      </c>
      <c r="Z72" s="69">
        <f t="shared" si="16"/>
        <v>0</v>
      </c>
      <c r="AA72" s="69">
        <f t="shared" si="17"/>
        <v>0</v>
      </c>
      <c r="AB72" s="69">
        <f t="shared" si="18"/>
        <v>0</v>
      </c>
      <c r="AC72" s="69">
        <f t="shared" si="19"/>
        <v>0</v>
      </c>
      <c r="AD72" s="69">
        <f t="shared" si="20"/>
        <v>0</v>
      </c>
      <c r="AE72" s="69">
        <f t="shared" si="21"/>
        <v>0</v>
      </c>
      <c r="AF72" s="69">
        <v>1</v>
      </c>
      <c r="AG72" s="68">
        <v>0</v>
      </c>
      <c r="AH72" s="69">
        <f t="shared" si="22"/>
        <v>0</v>
      </c>
      <c r="AI72" s="69"/>
      <c r="AJ72" s="69"/>
      <c r="AK72" s="69">
        <f>MAX(AH72*{0.03;0.1;0.2;0.25;0.3;0.35;0.45}-{0;2520;16920;31920;52920;85920;181920},0)</f>
        <v>0</v>
      </c>
      <c r="AL72" s="69">
        <v>0</v>
      </c>
      <c r="AM72" s="69">
        <v>0</v>
      </c>
      <c r="AN72" s="69">
        <f t="shared" si="23"/>
        <v>0</v>
      </c>
      <c r="AO72" s="52"/>
      <c r="AP72" s="68"/>
      <c r="AQ72" s="68"/>
      <c r="AR72" s="68"/>
      <c r="AS72" s="68"/>
      <c r="AT72" s="84"/>
    </row>
    <row r="73" spans="2:46" ht="21.75" customHeight="1">
      <c r="B73" s="50">
        <v>64</v>
      </c>
      <c r="C73" s="51" t="s">
        <v>62</v>
      </c>
      <c r="D73" s="51" t="s">
        <v>55</v>
      </c>
      <c r="E73" s="51">
        <v>10000063</v>
      </c>
      <c r="F73" s="52">
        <f t="shared" si="12"/>
        <v>10000063</v>
      </c>
      <c r="G73" s="51" t="s">
        <v>56</v>
      </c>
      <c r="H73" s="51" t="s">
        <v>57</v>
      </c>
      <c r="I73" s="68"/>
      <c r="J73" s="68"/>
      <c r="K73" s="68"/>
      <c r="L73" s="69">
        <v>5000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>
        <f t="shared" si="13"/>
        <v>0</v>
      </c>
      <c r="X73" s="69">
        <f t="shared" si="14"/>
        <v>5000</v>
      </c>
      <c r="Y73" s="69">
        <f t="shared" si="15"/>
        <v>0</v>
      </c>
      <c r="Z73" s="69">
        <f t="shared" si="16"/>
        <v>0</v>
      </c>
      <c r="AA73" s="69">
        <f t="shared" si="17"/>
        <v>0</v>
      </c>
      <c r="AB73" s="69">
        <f t="shared" si="18"/>
        <v>0</v>
      </c>
      <c r="AC73" s="69">
        <f t="shared" si="19"/>
        <v>0</v>
      </c>
      <c r="AD73" s="69">
        <f t="shared" si="20"/>
        <v>0</v>
      </c>
      <c r="AE73" s="69">
        <f t="shared" si="21"/>
        <v>0</v>
      </c>
      <c r="AF73" s="69">
        <v>1</v>
      </c>
      <c r="AG73" s="68">
        <v>0</v>
      </c>
      <c r="AH73" s="69">
        <f t="shared" si="22"/>
        <v>0</v>
      </c>
      <c r="AI73" s="69"/>
      <c r="AJ73" s="69"/>
      <c r="AK73" s="69">
        <f>MAX(AH73*{0.03;0.1;0.2;0.25;0.3;0.35;0.45}-{0;2520;16920;31920;52920;85920;181920},0)</f>
        <v>0</v>
      </c>
      <c r="AL73" s="69">
        <v>0</v>
      </c>
      <c r="AM73" s="69">
        <v>0</v>
      </c>
      <c r="AN73" s="69">
        <f t="shared" si="23"/>
        <v>0</v>
      </c>
      <c r="AO73" s="52"/>
      <c r="AP73" s="68"/>
      <c r="AQ73" s="68"/>
      <c r="AR73" s="68"/>
      <c r="AS73" s="68"/>
      <c r="AT73" s="84"/>
    </row>
    <row r="74" spans="2:46" ht="21.75" customHeight="1">
      <c r="B74" s="50">
        <v>65</v>
      </c>
      <c r="C74" s="51" t="s">
        <v>54</v>
      </c>
      <c r="D74" s="51" t="s">
        <v>55</v>
      </c>
      <c r="E74" s="51">
        <v>10000064</v>
      </c>
      <c r="F74" s="52">
        <f t="shared" si="12"/>
        <v>10000064</v>
      </c>
      <c r="G74" s="51" t="s">
        <v>56</v>
      </c>
      <c r="H74" s="51" t="s">
        <v>57</v>
      </c>
      <c r="I74" s="68"/>
      <c r="J74" s="68"/>
      <c r="K74" s="68"/>
      <c r="L74" s="69">
        <v>5000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>
        <f t="shared" si="13"/>
        <v>0</v>
      </c>
      <c r="X74" s="69">
        <f t="shared" si="14"/>
        <v>5000</v>
      </c>
      <c r="Y74" s="69">
        <f t="shared" si="15"/>
        <v>0</v>
      </c>
      <c r="Z74" s="69">
        <f t="shared" si="16"/>
        <v>0</v>
      </c>
      <c r="AA74" s="69">
        <f t="shared" si="17"/>
        <v>0</v>
      </c>
      <c r="AB74" s="69">
        <f t="shared" si="18"/>
        <v>0</v>
      </c>
      <c r="AC74" s="69">
        <f t="shared" si="19"/>
        <v>0</v>
      </c>
      <c r="AD74" s="69">
        <f t="shared" si="20"/>
        <v>0</v>
      </c>
      <c r="AE74" s="69">
        <f t="shared" si="21"/>
        <v>0</v>
      </c>
      <c r="AF74" s="69">
        <v>1</v>
      </c>
      <c r="AG74" s="68">
        <v>0</v>
      </c>
      <c r="AH74" s="69">
        <f t="shared" si="22"/>
        <v>0</v>
      </c>
      <c r="AI74" s="69"/>
      <c r="AJ74" s="69"/>
      <c r="AK74" s="69">
        <f>MAX(AH74*{0.03;0.1;0.2;0.25;0.3;0.35;0.45}-{0;2520;16920;31920;52920;85920;181920},0)</f>
        <v>0</v>
      </c>
      <c r="AL74" s="69">
        <v>0</v>
      </c>
      <c r="AM74" s="69">
        <v>0</v>
      </c>
      <c r="AN74" s="69">
        <f t="shared" si="23"/>
        <v>0</v>
      </c>
      <c r="AO74" s="52"/>
      <c r="AP74" s="68"/>
      <c r="AQ74" s="68"/>
      <c r="AR74" s="68"/>
      <c r="AS74" s="68"/>
      <c r="AT74" s="84"/>
    </row>
    <row r="75" spans="2:46" ht="21.75" customHeight="1">
      <c r="B75" s="50">
        <v>66</v>
      </c>
      <c r="C75" s="51" t="s">
        <v>62</v>
      </c>
      <c r="D75" s="51" t="s">
        <v>55</v>
      </c>
      <c r="E75" s="51">
        <v>10000065</v>
      </c>
      <c r="F75" s="52">
        <f t="shared" si="12"/>
        <v>10000065</v>
      </c>
      <c r="G75" s="51" t="s">
        <v>56</v>
      </c>
      <c r="H75" s="51" t="s">
        <v>57</v>
      </c>
      <c r="I75" s="68"/>
      <c r="J75" s="68"/>
      <c r="K75" s="68"/>
      <c r="L75" s="69">
        <v>5000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>
        <f t="shared" si="13"/>
        <v>0</v>
      </c>
      <c r="X75" s="69">
        <f t="shared" si="14"/>
        <v>5000</v>
      </c>
      <c r="Y75" s="69">
        <f t="shared" si="15"/>
        <v>0</v>
      </c>
      <c r="Z75" s="69">
        <f t="shared" si="16"/>
        <v>0</v>
      </c>
      <c r="AA75" s="69">
        <f t="shared" si="17"/>
        <v>0</v>
      </c>
      <c r="AB75" s="69">
        <f t="shared" si="18"/>
        <v>0</v>
      </c>
      <c r="AC75" s="69">
        <f t="shared" si="19"/>
        <v>0</v>
      </c>
      <c r="AD75" s="69">
        <f t="shared" si="20"/>
        <v>0</v>
      </c>
      <c r="AE75" s="69">
        <f t="shared" si="21"/>
        <v>0</v>
      </c>
      <c r="AF75" s="69">
        <v>1</v>
      </c>
      <c r="AG75" s="68">
        <v>0</v>
      </c>
      <c r="AH75" s="69">
        <f t="shared" si="22"/>
        <v>0</v>
      </c>
      <c r="AI75" s="69"/>
      <c r="AJ75" s="69"/>
      <c r="AK75" s="69">
        <f>MAX(AH75*{0.03;0.1;0.2;0.25;0.3;0.35;0.45}-{0;2520;16920;31920;52920;85920;181920},0)</f>
        <v>0</v>
      </c>
      <c r="AL75" s="69">
        <v>0</v>
      </c>
      <c r="AM75" s="69">
        <v>0</v>
      </c>
      <c r="AN75" s="69">
        <f t="shared" si="23"/>
        <v>0</v>
      </c>
      <c r="AO75" s="52"/>
      <c r="AP75" s="68"/>
      <c r="AQ75" s="68"/>
      <c r="AR75" s="68"/>
      <c r="AS75" s="68"/>
      <c r="AT75" s="84"/>
    </row>
    <row r="76" spans="2:46" ht="21.75" customHeight="1">
      <c r="B76" s="50">
        <v>67</v>
      </c>
      <c r="C76" s="51" t="s">
        <v>54</v>
      </c>
      <c r="D76" s="51" t="s">
        <v>55</v>
      </c>
      <c r="E76" s="51">
        <v>10000066</v>
      </c>
      <c r="F76" s="52">
        <f t="shared" si="12"/>
        <v>10000066</v>
      </c>
      <c r="G76" s="51" t="s">
        <v>56</v>
      </c>
      <c r="H76" s="51" t="s">
        <v>57</v>
      </c>
      <c r="I76" s="68"/>
      <c r="J76" s="68"/>
      <c r="K76" s="68"/>
      <c r="L76" s="69">
        <v>5000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>
        <f t="shared" si="13"/>
        <v>0</v>
      </c>
      <c r="X76" s="69">
        <f t="shared" si="14"/>
        <v>5000</v>
      </c>
      <c r="Y76" s="69">
        <f t="shared" si="15"/>
        <v>0</v>
      </c>
      <c r="Z76" s="69">
        <f t="shared" si="16"/>
        <v>0</v>
      </c>
      <c r="AA76" s="69">
        <f t="shared" si="17"/>
        <v>0</v>
      </c>
      <c r="AB76" s="69">
        <f t="shared" si="18"/>
        <v>0</v>
      </c>
      <c r="AC76" s="69">
        <f t="shared" si="19"/>
        <v>0</v>
      </c>
      <c r="AD76" s="69">
        <f t="shared" si="20"/>
        <v>0</v>
      </c>
      <c r="AE76" s="69">
        <f t="shared" si="21"/>
        <v>0</v>
      </c>
      <c r="AF76" s="69">
        <v>1</v>
      </c>
      <c r="AG76" s="68">
        <v>0</v>
      </c>
      <c r="AH76" s="69">
        <f t="shared" si="22"/>
        <v>0</v>
      </c>
      <c r="AI76" s="69"/>
      <c r="AJ76" s="69"/>
      <c r="AK76" s="69">
        <f>MAX(AH76*{0.03;0.1;0.2;0.25;0.3;0.35;0.45}-{0;2520;16920;31920;52920;85920;181920},0)</f>
        <v>0</v>
      </c>
      <c r="AL76" s="69">
        <v>0</v>
      </c>
      <c r="AM76" s="69">
        <v>0</v>
      </c>
      <c r="AN76" s="69">
        <f t="shared" si="23"/>
        <v>0</v>
      </c>
      <c r="AO76" s="52"/>
      <c r="AP76" s="68"/>
      <c r="AQ76" s="68"/>
      <c r="AR76" s="68"/>
      <c r="AS76" s="68"/>
      <c r="AT76" s="84"/>
    </row>
    <row r="77" spans="2:46" ht="21.75" customHeight="1">
      <c r="B77" s="50">
        <v>68</v>
      </c>
      <c r="C77" s="51" t="s">
        <v>62</v>
      </c>
      <c r="D77" s="51" t="s">
        <v>55</v>
      </c>
      <c r="E77" s="51">
        <v>10000067</v>
      </c>
      <c r="F77" s="52">
        <f t="shared" si="12"/>
        <v>10000067</v>
      </c>
      <c r="G77" s="51" t="s">
        <v>56</v>
      </c>
      <c r="H77" s="51" t="s">
        <v>57</v>
      </c>
      <c r="I77" s="68"/>
      <c r="J77" s="68"/>
      <c r="K77" s="68"/>
      <c r="L77" s="69">
        <v>5000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>
        <f t="shared" si="13"/>
        <v>0</v>
      </c>
      <c r="X77" s="69">
        <f t="shared" si="14"/>
        <v>5000</v>
      </c>
      <c r="Y77" s="69">
        <f t="shared" si="15"/>
        <v>0</v>
      </c>
      <c r="Z77" s="69">
        <f t="shared" si="16"/>
        <v>0</v>
      </c>
      <c r="AA77" s="69">
        <f t="shared" si="17"/>
        <v>0</v>
      </c>
      <c r="AB77" s="69">
        <f t="shared" si="18"/>
        <v>0</v>
      </c>
      <c r="AC77" s="69">
        <f t="shared" si="19"/>
        <v>0</v>
      </c>
      <c r="AD77" s="69">
        <f t="shared" si="20"/>
        <v>0</v>
      </c>
      <c r="AE77" s="69">
        <f t="shared" si="21"/>
        <v>0</v>
      </c>
      <c r="AF77" s="69">
        <v>1</v>
      </c>
      <c r="AG77" s="68">
        <v>0</v>
      </c>
      <c r="AH77" s="69">
        <f t="shared" si="22"/>
        <v>0</v>
      </c>
      <c r="AI77" s="69"/>
      <c r="AJ77" s="69"/>
      <c r="AK77" s="69">
        <f>MAX(AH77*{0.03;0.1;0.2;0.25;0.3;0.35;0.45}-{0;2520;16920;31920;52920;85920;181920},0)</f>
        <v>0</v>
      </c>
      <c r="AL77" s="69">
        <v>0</v>
      </c>
      <c r="AM77" s="69">
        <v>0</v>
      </c>
      <c r="AN77" s="69">
        <f t="shared" si="23"/>
        <v>0</v>
      </c>
      <c r="AO77" s="52"/>
      <c r="AP77" s="68"/>
      <c r="AQ77" s="68"/>
      <c r="AR77" s="68"/>
      <c r="AS77" s="68"/>
      <c r="AT77" s="84"/>
    </row>
    <row r="78" spans="2:46" ht="21.75" customHeight="1">
      <c r="B78" s="50">
        <v>69</v>
      </c>
      <c r="C78" s="51" t="s">
        <v>54</v>
      </c>
      <c r="D78" s="51" t="s">
        <v>55</v>
      </c>
      <c r="E78" s="51">
        <v>10000068</v>
      </c>
      <c r="F78" s="52">
        <f t="shared" si="12"/>
        <v>10000068</v>
      </c>
      <c r="G78" s="51" t="s">
        <v>56</v>
      </c>
      <c r="H78" s="51" t="s">
        <v>57</v>
      </c>
      <c r="I78" s="68"/>
      <c r="J78" s="68"/>
      <c r="K78" s="68"/>
      <c r="L78" s="69">
        <v>5000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>
        <f t="shared" si="13"/>
        <v>0</v>
      </c>
      <c r="X78" s="69">
        <f t="shared" si="14"/>
        <v>5000</v>
      </c>
      <c r="Y78" s="69">
        <f t="shared" si="15"/>
        <v>0</v>
      </c>
      <c r="Z78" s="69">
        <f t="shared" si="16"/>
        <v>0</v>
      </c>
      <c r="AA78" s="69">
        <f t="shared" si="17"/>
        <v>0</v>
      </c>
      <c r="AB78" s="69">
        <f t="shared" si="18"/>
        <v>0</v>
      </c>
      <c r="AC78" s="69">
        <f t="shared" si="19"/>
        <v>0</v>
      </c>
      <c r="AD78" s="69">
        <f t="shared" si="20"/>
        <v>0</v>
      </c>
      <c r="AE78" s="69">
        <f t="shared" si="21"/>
        <v>0</v>
      </c>
      <c r="AF78" s="69">
        <v>1</v>
      </c>
      <c r="AG78" s="68">
        <v>0</v>
      </c>
      <c r="AH78" s="69">
        <f t="shared" si="22"/>
        <v>0</v>
      </c>
      <c r="AI78" s="69"/>
      <c r="AJ78" s="69"/>
      <c r="AK78" s="69">
        <f>MAX(AH78*{0.03;0.1;0.2;0.25;0.3;0.35;0.45}-{0;2520;16920;31920;52920;85920;181920},0)</f>
        <v>0</v>
      </c>
      <c r="AL78" s="69">
        <v>0</v>
      </c>
      <c r="AM78" s="69">
        <v>0</v>
      </c>
      <c r="AN78" s="69">
        <f t="shared" si="23"/>
        <v>0</v>
      </c>
      <c r="AO78" s="52"/>
      <c r="AP78" s="68"/>
      <c r="AQ78" s="68"/>
      <c r="AR78" s="68"/>
      <c r="AS78" s="68"/>
      <c r="AT78" s="84"/>
    </row>
    <row r="79" spans="2:46" ht="21.75" customHeight="1">
      <c r="B79" s="50">
        <v>70</v>
      </c>
      <c r="C79" s="51" t="s">
        <v>62</v>
      </c>
      <c r="D79" s="51" t="s">
        <v>55</v>
      </c>
      <c r="E79" s="51">
        <v>10000069</v>
      </c>
      <c r="F79" s="52">
        <f t="shared" si="12"/>
        <v>10000069</v>
      </c>
      <c r="G79" s="51" t="s">
        <v>56</v>
      </c>
      <c r="H79" s="51" t="s">
        <v>57</v>
      </c>
      <c r="I79" s="68"/>
      <c r="J79" s="68"/>
      <c r="K79" s="68"/>
      <c r="L79" s="69">
        <v>5000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>
        <f t="shared" si="13"/>
        <v>0</v>
      </c>
      <c r="X79" s="69">
        <f t="shared" si="14"/>
        <v>5000</v>
      </c>
      <c r="Y79" s="69">
        <f t="shared" si="15"/>
        <v>0</v>
      </c>
      <c r="Z79" s="69">
        <f t="shared" si="16"/>
        <v>0</v>
      </c>
      <c r="AA79" s="69">
        <f t="shared" si="17"/>
        <v>0</v>
      </c>
      <c r="AB79" s="69">
        <f t="shared" si="18"/>
        <v>0</v>
      </c>
      <c r="AC79" s="69">
        <f t="shared" si="19"/>
        <v>0</v>
      </c>
      <c r="AD79" s="69">
        <f t="shared" si="20"/>
        <v>0</v>
      </c>
      <c r="AE79" s="69">
        <f t="shared" si="21"/>
        <v>0</v>
      </c>
      <c r="AF79" s="69">
        <v>1</v>
      </c>
      <c r="AG79" s="68">
        <v>0</v>
      </c>
      <c r="AH79" s="69">
        <f t="shared" si="22"/>
        <v>0</v>
      </c>
      <c r="AI79" s="69"/>
      <c r="AJ79" s="69"/>
      <c r="AK79" s="69">
        <f>MAX(AH79*{0.03;0.1;0.2;0.25;0.3;0.35;0.45}-{0;2520;16920;31920;52920;85920;181920},0)</f>
        <v>0</v>
      </c>
      <c r="AL79" s="69">
        <v>0</v>
      </c>
      <c r="AM79" s="69">
        <v>0</v>
      </c>
      <c r="AN79" s="69">
        <f t="shared" si="23"/>
        <v>0</v>
      </c>
      <c r="AO79" s="52"/>
      <c r="AP79" s="68"/>
      <c r="AQ79" s="68"/>
      <c r="AR79" s="68"/>
      <c r="AS79" s="68"/>
      <c r="AT79" s="84"/>
    </row>
    <row r="80" spans="2:46" ht="21.75" customHeight="1">
      <c r="B80" s="50">
        <v>71</v>
      </c>
      <c r="C80" s="51" t="s">
        <v>54</v>
      </c>
      <c r="D80" s="51" t="s">
        <v>55</v>
      </c>
      <c r="E80" s="51">
        <v>10000070</v>
      </c>
      <c r="F80" s="52">
        <f t="shared" si="12"/>
        <v>10000070</v>
      </c>
      <c r="G80" s="51" t="s">
        <v>56</v>
      </c>
      <c r="H80" s="51" t="s">
        <v>57</v>
      </c>
      <c r="I80" s="68"/>
      <c r="J80" s="68"/>
      <c r="K80" s="68"/>
      <c r="L80" s="69">
        <v>5000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>
        <f t="shared" si="13"/>
        <v>0</v>
      </c>
      <c r="X80" s="69">
        <f t="shared" si="14"/>
        <v>5000</v>
      </c>
      <c r="Y80" s="69">
        <f t="shared" si="15"/>
        <v>0</v>
      </c>
      <c r="Z80" s="69">
        <f t="shared" si="16"/>
        <v>0</v>
      </c>
      <c r="AA80" s="69">
        <f t="shared" si="17"/>
        <v>0</v>
      </c>
      <c r="AB80" s="69">
        <f t="shared" si="18"/>
        <v>0</v>
      </c>
      <c r="AC80" s="69">
        <f t="shared" si="19"/>
        <v>0</v>
      </c>
      <c r="AD80" s="69">
        <f t="shared" si="20"/>
        <v>0</v>
      </c>
      <c r="AE80" s="69">
        <f t="shared" si="21"/>
        <v>0</v>
      </c>
      <c r="AF80" s="69">
        <v>1</v>
      </c>
      <c r="AG80" s="68">
        <v>0</v>
      </c>
      <c r="AH80" s="69">
        <f t="shared" si="22"/>
        <v>0</v>
      </c>
      <c r="AI80" s="69"/>
      <c r="AJ80" s="69"/>
      <c r="AK80" s="69">
        <f>MAX(AH80*{0.03;0.1;0.2;0.25;0.3;0.35;0.45}-{0;2520;16920;31920;52920;85920;181920},0)</f>
        <v>0</v>
      </c>
      <c r="AL80" s="69">
        <v>0</v>
      </c>
      <c r="AM80" s="69">
        <v>0</v>
      </c>
      <c r="AN80" s="69">
        <f t="shared" si="23"/>
        <v>0</v>
      </c>
      <c r="AO80" s="52"/>
      <c r="AP80" s="68"/>
      <c r="AQ80" s="68"/>
      <c r="AR80" s="68"/>
      <c r="AS80" s="68"/>
      <c r="AT80" s="84"/>
    </row>
    <row r="81" spans="2:46" ht="21.75" customHeight="1">
      <c r="B81" s="50">
        <v>72</v>
      </c>
      <c r="C81" s="51" t="s">
        <v>62</v>
      </c>
      <c r="D81" s="51" t="s">
        <v>55</v>
      </c>
      <c r="E81" s="51">
        <v>10000071</v>
      </c>
      <c r="F81" s="52">
        <f t="shared" si="12"/>
        <v>10000071</v>
      </c>
      <c r="G81" s="51" t="s">
        <v>56</v>
      </c>
      <c r="H81" s="51" t="s">
        <v>57</v>
      </c>
      <c r="I81" s="68"/>
      <c r="J81" s="68"/>
      <c r="K81" s="68"/>
      <c r="L81" s="69">
        <v>5000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>
        <f t="shared" si="13"/>
        <v>0</v>
      </c>
      <c r="X81" s="69">
        <f t="shared" si="14"/>
        <v>5000</v>
      </c>
      <c r="Y81" s="69">
        <f t="shared" si="15"/>
        <v>0</v>
      </c>
      <c r="Z81" s="69">
        <f t="shared" si="16"/>
        <v>0</v>
      </c>
      <c r="AA81" s="69">
        <f t="shared" si="17"/>
        <v>0</v>
      </c>
      <c r="AB81" s="69">
        <f t="shared" si="18"/>
        <v>0</v>
      </c>
      <c r="AC81" s="69">
        <f t="shared" si="19"/>
        <v>0</v>
      </c>
      <c r="AD81" s="69">
        <f t="shared" si="20"/>
        <v>0</v>
      </c>
      <c r="AE81" s="69">
        <f t="shared" si="21"/>
        <v>0</v>
      </c>
      <c r="AF81" s="69">
        <v>1</v>
      </c>
      <c r="AG81" s="68">
        <v>0</v>
      </c>
      <c r="AH81" s="69">
        <f t="shared" si="22"/>
        <v>0</v>
      </c>
      <c r="AI81" s="69"/>
      <c r="AJ81" s="69"/>
      <c r="AK81" s="69">
        <f>MAX(AH81*{0.03;0.1;0.2;0.25;0.3;0.35;0.45}-{0;2520;16920;31920;52920;85920;181920},0)</f>
        <v>0</v>
      </c>
      <c r="AL81" s="69">
        <v>0</v>
      </c>
      <c r="AM81" s="69">
        <v>0</v>
      </c>
      <c r="AN81" s="69">
        <f t="shared" si="23"/>
        <v>0</v>
      </c>
      <c r="AO81" s="52"/>
      <c r="AP81" s="68"/>
      <c r="AQ81" s="68"/>
      <c r="AR81" s="68"/>
      <c r="AS81" s="68"/>
      <c r="AT81" s="84"/>
    </row>
    <row r="82" spans="2:46" ht="21.75" customHeight="1">
      <c r="B82" s="50">
        <v>73</v>
      </c>
      <c r="C82" s="51" t="s">
        <v>54</v>
      </c>
      <c r="D82" s="51" t="s">
        <v>55</v>
      </c>
      <c r="E82" s="51">
        <v>10000072</v>
      </c>
      <c r="F82" s="52">
        <f t="shared" si="12"/>
        <v>10000072</v>
      </c>
      <c r="G82" s="51" t="s">
        <v>56</v>
      </c>
      <c r="H82" s="51" t="s">
        <v>57</v>
      </c>
      <c r="I82" s="68"/>
      <c r="J82" s="68"/>
      <c r="K82" s="68"/>
      <c r="L82" s="69">
        <v>5000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>
        <f t="shared" si="13"/>
        <v>0</v>
      </c>
      <c r="X82" s="69">
        <f t="shared" si="14"/>
        <v>5000</v>
      </c>
      <c r="Y82" s="69">
        <f t="shared" si="15"/>
        <v>0</v>
      </c>
      <c r="Z82" s="69">
        <f t="shared" si="16"/>
        <v>0</v>
      </c>
      <c r="AA82" s="69">
        <f t="shared" si="17"/>
        <v>0</v>
      </c>
      <c r="AB82" s="69">
        <f t="shared" si="18"/>
        <v>0</v>
      </c>
      <c r="AC82" s="69">
        <f t="shared" si="19"/>
        <v>0</v>
      </c>
      <c r="AD82" s="69">
        <f t="shared" si="20"/>
        <v>0</v>
      </c>
      <c r="AE82" s="69">
        <f t="shared" si="21"/>
        <v>0</v>
      </c>
      <c r="AF82" s="69">
        <v>1</v>
      </c>
      <c r="AG82" s="68">
        <v>0</v>
      </c>
      <c r="AH82" s="69">
        <f t="shared" si="22"/>
        <v>0</v>
      </c>
      <c r="AI82" s="69"/>
      <c r="AJ82" s="69"/>
      <c r="AK82" s="69">
        <f>MAX(AH82*{0.03;0.1;0.2;0.25;0.3;0.35;0.45}-{0;2520;16920;31920;52920;85920;181920},0)</f>
        <v>0</v>
      </c>
      <c r="AL82" s="69">
        <v>0</v>
      </c>
      <c r="AM82" s="69">
        <v>0</v>
      </c>
      <c r="AN82" s="69">
        <f t="shared" si="23"/>
        <v>0</v>
      </c>
      <c r="AO82" s="52"/>
      <c r="AP82" s="68"/>
      <c r="AQ82" s="68"/>
      <c r="AR82" s="68"/>
      <c r="AS82" s="68"/>
      <c r="AT82" s="84"/>
    </row>
    <row r="83" spans="2:46" ht="21.75" customHeight="1">
      <c r="B83" s="50">
        <v>74</v>
      </c>
      <c r="C83" s="51" t="s">
        <v>62</v>
      </c>
      <c r="D83" s="51" t="s">
        <v>55</v>
      </c>
      <c r="E83" s="51">
        <v>10000073</v>
      </c>
      <c r="F83" s="52">
        <f t="shared" si="12"/>
        <v>10000073</v>
      </c>
      <c r="G83" s="51" t="s">
        <v>56</v>
      </c>
      <c r="H83" s="51" t="s">
        <v>57</v>
      </c>
      <c r="I83" s="68"/>
      <c r="J83" s="68"/>
      <c r="K83" s="68"/>
      <c r="L83" s="69">
        <v>5000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>
        <f t="shared" si="13"/>
        <v>0</v>
      </c>
      <c r="X83" s="69">
        <f t="shared" si="14"/>
        <v>5000</v>
      </c>
      <c r="Y83" s="69">
        <f t="shared" si="15"/>
        <v>0</v>
      </c>
      <c r="Z83" s="69">
        <f t="shared" si="16"/>
        <v>0</v>
      </c>
      <c r="AA83" s="69">
        <f t="shared" si="17"/>
        <v>0</v>
      </c>
      <c r="AB83" s="69">
        <f t="shared" si="18"/>
        <v>0</v>
      </c>
      <c r="AC83" s="69">
        <f t="shared" si="19"/>
        <v>0</v>
      </c>
      <c r="AD83" s="69">
        <f t="shared" si="20"/>
        <v>0</v>
      </c>
      <c r="AE83" s="69">
        <f t="shared" si="21"/>
        <v>0</v>
      </c>
      <c r="AF83" s="69">
        <v>1</v>
      </c>
      <c r="AG83" s="68">
        <v>0</v>
      </c>
      <c r="AH83" s="69">
        <f t="shared" si="22"/>
        <v>0</v>
      </c>
      <c r="AI83" s="69"/>
      <c r="AJ83" s="69"/>
      <c r="AK83" s="69">
        <f>MAX(AH83*{0.03;0.1;0.2;0.25;0.3;0.35;0.45}-{0;2520;16920;31920;52920;85920;181920},0)</f>
        <v>0</v>
      </c>
      <c r="AL83" s="69">
        <v>0</v>
      </c>
      <c r="AM83" s="69">
        <v>0</v>
      </c>
      <c r="AN83" s="69">
        <f t="shared" si="23"/>
        <v>0</v>
      </c>
      <c r="AO83" s="52"/>
      <c r="AP83" s="68"/>
      <c r="AQ83" s="68"/>
      <c r="AR83" s="68"/>
      <c r="AS83" s="68"/>
      <c r="AT83" s="84"/>
    </row>
    <row r="84" spans="2:46" ht="21.75" customHeight="1">
      <c r="B84" s="50">
        <v>75</v>
      </c>
      <c r="C84" s="51" t="s">
        <v>54</v>
      </c>
      <c r="D84" s="51" t="s">
        <v>55</v>
      </c>
      <c r="E84" s="51">
        <v>10000074</v>
      </c>
      <c r="F84" s="52">
        <f t="shared" si="12"/>
        <v>10000074</v>
      </c>
      <c r="G84" s="51" t="s">
        <v>56</v>
      </c>
      <c r="H84" s="51" t="s">
        <v>57</v>
      </c>
      <c r="I84" s="68"/>
      <c r="J84" s="68"/>
      <c r="K84" s="68"/>
      <c r="L84" s="69">
        <v>5000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>
        <f t="shared" si="13"/>
        <v>0</v>
      </c>
      <c r="X84" s="69">
        <f t="shared" si="14"/>
        <v>5000</v>
      </c>
      <c r="Y84" s="69">
        <f t="shared" si="15"/>
        <v>0</v>
      </c>
      <c r="Z84" s="69">
        <f t="shared" si="16"/>
        <v>0</v>
      </c>
      <c r="AA84" s="69">
        <f t="shared" si="17"/>
        <v>0</v>
      </c>
      <c r="AB84" s="69">
        <f t="shared" si="18"/>
        <v>0</v>
      </c>
      <c r="AC84" s="69">
        <f t="shared" si="19"/>
        <v>0</v>
      </c>
      <c r="AD84" s="69">
        <f t="shared" si="20"/>
        <v>0</v>
      </c>
      <c r="AE84" s="69">
        <f t="shared" si="21"/>
        <v>0</v>
      </c>
      <c r="AF84" s="69">
        <v>1</v>
      </c>
      <c r="AG84" s="68">
        <v>0</v>
      </c>
      <c r="AH84" s="69">
        <f t="shared" si="22"/>
        <v>0</v>
      </c>
      <c r="AI84" s="69"/>
      <c r="AJ84" s="69"/>
      <c r="AK84" s="69">
        <f>MAX(AH84*{0.03;0.1;0.2;0.25;0.3;0.35;0.45}-{0;2520;16920;31920;52920;85920;181920},0)</f>
        <v>0</v>
      </c>
      <c r="AL84" s="69">
        <v>0</v>
      </c>
      <c r="AM84" s="69">
        <v>0</v>
      </c>
      <c r="AN84" s="69">
        <f t="shared" si="23"/>
        <v>0</v>
      </c>
      <c r="AO84" s="52"/>
      <c r="AP84" s="68"/>
      <c r="AQ84" s="68"/>
      <c r="AR84" s="68"/>
      <c r="AS84" s="68"/>
      <c r="AT84" s="84"/>
    </row>
    <row r="85" spans="2:46" ht="21.75" customHeight="1">
      <c r="B85" s="50">
        <v>76</v>
      </c>
      <c r="C85" s="51" t="s">
        <v>62</v>
      </c>
      <c r="D85" s="51" t="s">
        <v>55</v>
      </c>
      <c r="E85" s="51">
        <v>10000075</v>
      </c>
      <c r="F85" s="52">
        <f t="shared" si="12"/>
        <v>10000075</v>
      </c>
      <c r="G85" s="51" t="s">
        <v>56</v>
      </c>
      <c r="H85" s="51" t="s">
        <v>57</v>
      </c>
      <c r="I85" s="68"/>
      <c r="J85" s="68"/>
      <c r="K85" s="68"/>
      <c r="L85" s="69">
        <v>5000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>
        <f t="shared" si="13"/>
        <v>0</v>
      </c>
      <c r="X85" s="69">
        <f t="shared" si="14"/>
        <v>5000</v>
      </c>
      <c r="Y85" s="69">
        <f t="shared" si="15"/>
        <v>0</v>
      </c>
      <c r="Z85" s="69">
        <f t="shared" si="16"/>
        <v>0</v>
      </c>
      <c r="AA85" s="69">
        <f t="shared" si="17"/>
        <v>0</v>
      </c>
      <c r="AB85" s="69">
        <f t="shared" si="18"/>
        <v>0</v>
      </c>
      <c r="AC85" s="69">
        <f t="shared" si="19"/>
        <v>0</v>
      </c>
      <c r="AD85" s="69">
        <f t="shared" si="20"/>
        <v>0</v>
      </c>
      <c r="AE85" s="69">
        <f t="shared" si="21"/>
        <v>0</v>
      </c>
      <c r="AF85" s="69">
        <v>1</v>
      </c>
      <c r="AG85" s="68">
        <v>0</v>
      </c>
      <c r="AH85" s="69">
        <f t="shared" si="22"/>
        <v>0</v>
      </c>
      <c r="AI85" s="69"/>
      <c r="AJ85" s="69"/>
      <c r="AK85" s="69">
        <f>MAX(AH85*{0.03;0.1;0.2;0.25;0.3;0.35;0.45}-{0;2520;16920;31920;52920;85920;181920},0)</f>
        <v>0</v>
      </c>
      <c r="AL85" s="69">
        <v>0</v>
      </c>
      <c r="AM85" s="69">
        <v>0</v>
      </c>
      <c r="AN85" s="69">
        <f t="shared" si="23"/>
        <v>0</v>
      </c>
      <c r="AO85" s="52"/>
      <c r="AP85" s="68"/>
      <c r="AQ85" s="68"/>
      <c r="AR85" s="68"/>
      <c r="AS85" s="68"/>
      <c r="AT85" s="84"/>
    </row>
    <row r="86" spans="2:46" ht="21.75" customHeight="1">
      <c r="B86" s="50">
        <v>77</v>
      </c>
      <c r="C86" s="51" t="s">
        <v>54</v>
      </c>
      <c r="D86" s="51" t="s">
        <v>55</v>
      </c>
      <c r="E86" s="51">
        <v>10000076</v>
      </c>
      <c r="F86" s="52">
        <f t="shared" si="12"/>
        <v>10000076</v>
      </c>
      <c r="G86" s="51" t="s">
        <v>56</v>
      </c>
      <c r="H86" s="51" t="s">
        <v>57</v>
      </c>
      <c r="I86" s="68"/>
      <c r="J86" s="68"/>
      <c r="K86" s="68"/>
      <c r="L86" s="69">
        <v>5000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>
        <f t="shared" si="13"/>
        <v>0</v>
      </c>
      <c r="X86" s="69">
        <f t="shared" si="14"/>
        <v>5000</v>
      </c>
      <c r="Y86" s="69">
        <f t="shared" si="15"/>
        <v>0</v>
      </c>
      <c r="Z86" s="69">
        <f t="shared" si="16"/>
        <v>0</v>
      </c>
      <c r="AA86" s="69">
        <f t="shared" si="17"/>
        <v>0</v>
      </c>
      <c r="AB86" s="69">
        <f t="shared" si="18"/>
        <v>0</v>
      </c>
      <c r="AC86" s="69">
        <f t="shared" si="19"/>
        <v>0</v>
      </c>
      <c r="AD86" s="69">
        <f t="shared" si="20"/>
        <v>0</v>
      </c>
      <c r="AE86" s="69">
        <f t="shared" si="21"/>
        <v>0</v>
      </c>
      <c r="AF86" s="69">
        <v>1</v>
      </c>
      <c r="AG86" s="68">
        <v>0</v>
      </c>
      <c r="AH86" s="69">
        <f t="shared" si="22"/>
        <v>0</v>
      </c>
      <c r="AI86" s="69"/>
      <c r="AJ86" s="69"/>
      <c r="AK86" s="69">
        <f>MAX(AH86*{0.03;0.1;0.2;0.25;0.3;0.35;0.45}-{0;2520;16920;31920;52920;85920;181920},0)</f>
        <v>0</v>
      </c>
      <c r="AL86" s="69">
        <v>0</v>
      </c>
      <c r="AM86" s="69">
        <v>0</v>
      </c>
      <c r="AN86" s="69">
        <f t="shared" si="23"/>
        <v>0</v>
      </c>
      <c r="AO86" s="52"/>
      <c r="AP86" s="68"/>
      <c r="AQ86" s="68"/>
      <c r="AR86" s="68"/>
      <c r="AS86" s="68"/>
      <c r="AT86" s="84"/>
    </row>
    <row r="87" spans="2:46" ht="21.75" customHeight="1">
      <c r="B87" s="50">
        <v>78</v>
      </c>
      <c r="C87" s="51" t="s">
        <v>62</v>
      </c>
      <c r="D87" s="51" t="s">
        <v>55</v>
      </c>
      <c r="E87" s="51">
        <v>10000077</v>
      </c>
      <c r="F87" s="52">
        <f t="shared" si="12"/>
        <v>10000077</v>
      </c>
      <c r="G87" s="51" t="s">
        <v>56</v>
      </c>
      <c r="H87" s="51" t="s">
        <v>57</v>
      </c>
      <c r="I87" s="68"/>
      <c r="J87" s="68"/>
      <c r="K87" s="68"/>
      <c r="L87" s="69">
        <v>5000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>
        <f t="shared" si="13"/>
        <v>0</v>
      </c>
      <c r="X87" s="69">
        <f t="shared" si="14"/>
        <v>5000</v>
      </c>
      <c r="Y87" s="69">
        <f t="shared" si="15"/>
        <v>0</v>
      </c>
      <c r="Z87" s="69">
        <f t="shared" si="16"/>
        <v>0</v>
      </c>
      <c r="AA87" s="69">
        <f t="shared" si="17"/>
        <v>0</v>
      </c>
      <c r="AB87" s="69">
        <f t="shared" si="18"/>
        <v>0</v>
      </c>
      <c r="AC87" s="69">
        <f t="shared" si="19"/>
        <v>0</v>
      </c>
      <c r="AD87" s="69">
        <f t="shared" si="20"/>
        <v>0</v>
      </c>
      <c r="AE87" s="69">
        <f t="shared" si="21"/>
        <v>0</v>
      </c>
      <c r="AF87" s="69">
        <v>1</v>
      </c>
      <c r="AG87" s="68">
        <v>0</v>
      </c>
      <c r="AH87" s="69">
        <f t="shared" si="22"/>
        <v>0</v>
      </c>
      <c r="AI87" s="69"/>
      <c r="AJ87" s="69"/>
      <c r="AK87" s="69">
        <f>MAX(AH87*{0.03;0.1;0.2;0.25;0.3;0.35;0.45}-{0;2520;16920;31920;52920;85920;181920},0)</f>
        <v>0</v>
      </c>
      <c r="AL87" s="69">
        <v>0</v>
      </c>
      <c r="AM87" s="69">
        <v>0</v>
      </c>
      <c r="AN87" s="69">
        <f t="shared" si="23"/>
        <v>0</v>
      </c>
      <c r="AO87" s="52"/>
      <c r="AP87" s="68"/>
      <c r="AQ87" s="68"/>
      <c r="AR87" s="68"/>
      <c r="AS87" s="68"/>
      <c r="AT87" s="84"/>
    </row>
    <row r="88" spans="2:46" ht="21.75" customHeight="1">
      <c r="B88" s="50">
        <v>79</v>
      </c>
      <c r="C88" s="51" t="s">
        <v>54</v>
      </c>
      <c r="D88" s="51" t="s">
        <v>55</v>
      </c>
      <c r="E88" s="51">
        <v>10000078</v>
      </c>
      <c r="F88" s="52">
        <f aca="true" t="shared" si="24" ref="F88:F151">E88</f>
        <v>10000078</v>
      </c>
      <c r="G88" s="51" t="s">
        <v>56</v>
      </c>
      <c r="H88" s="51" t="s">
        <v>57</v>
      </c>
      <c r="I88" s="68"/>
      <c r="J88" s="68"/>
      <c r="K88" s="68"/>
      <c r="L88" s="69">
        <v>5000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>
        <f aca="true" t="shared" si="25" ref="W88:W151">I88-J88-K88</f>
        <v>0</v>
      </c>
      <c r="X88" s="69">
        <f aca="true" t="shared" si="26" ref="X88:X151">L88</f>
        <v>5000</v>
      </c>
      <c r="Y88" s="69">
        <f aca="true" t="shared" si="27" ref="Y88:Y151">SUM(M88:P88)</f>
        <v>0</v>
      </c>
      <c r="Z88" s="69">
        <f aca="true" t="shared" si="28" ref="Z88:Z151">AP88</f>
        <v>0</v>
      </c>
      <c r="AA88" s="69">
        <f aca="true" t="shared" si="29" ref="AA88:AA151">AQ88</f>
        <v>0</v>
      </c>
      <c r="AB88" s="69">
        <f aca="true" t="shared" si="30" ref="AB88:AB151">AR88</f>
        <v>0</v>
      </c>
      <c r="AC88" s="69">
        <f aca="true" t="shared" si="31" ref="AC88:AC151">AS88</f>
        <v>0</v>
      </c>
      <c r="AD88" s="69">
        <f aca="true" t="shared" si="32" ref="AD88:AD151">AT88</f>
        <v>0</v>
      </c>
      <c r="AE88" s="69">
        <f aca="true" t="shared" si="33" ref="AE88:AE151">SUM(Q88:V88)</f>
        <v>0</v>
      </c>
      <c r="AF88" s="69">
        <v>1</v>
      </c>
      <c r="AG88" s="68">
        <v>0</v>
      </c>
      <c r="AH88" s="69">
        <f aca="true" t="shared" si="34" ref="AH88:AH151">MAX(W88-X88-Y88-AE88-AG88-SUM(Z88:AD88),0)</f>
        <v>0</v>
      </c>
      <c r="AI88" s="69"/>
      <c r="AJ88" s="69"/>
      <c r="AK88" s="69">
        <f>MAX(AH88*{0.03;0.1;0.2;0.25;0.3;0.35;0.45}-{0;2520;16920;31920;52920;85920;181920},0)</f>
        <v>0</v>
      </c>
      <c r="AL88" s="69">
        <v>0</v>
      </c>
      <c r="AM88" s="69">
        <v>0</v>
      </c>
      <c r="AN88" s="69">
        <f aca="true" t="shared" si="35" ref="AN88:AN151">AK88-AL88-AM88</f>
        <v>0</v>
      </c>
      <c r="AO88" s="52"/>
      <c r="AP88" s="68"/>
      <c r="AQ88" s="68"/>
      <c r="AR88" s="68"/>
      <c r="AS88" s="68"/>
      <c r="AT88" s="84"/>
    </row>
    <row r="89" spans="2:46" ht="21.75" customHeight="1">
      <c r="B89" s="50">
        <v>80</v>
      </c>
      <c r="C89" s="51" t="s">
        <v>62</v>
      </c>
      <c r="D89" s="51" t="s">
        <v>55</v>
      </c>
      <c r="E89" s="51">
        <v>10000079</v>
      </c>
      <c r="F89" s="52">
        <f t="shared" si="24"/>
        <v>10000079</v>
      </c>
      <c r="G89" s="51" t="s">
        <v>56</v>
      </c>
      <c r="H89" s="51" t="s">
        <v>57</v>
      </c>
      <c r="I89" s="68"/>
      <c r="J89" s="68"/>
      <c r="K89" s="68"/>
      <c r="L89" s="69">
        <v>5000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>
        <f t="shared" si="25"/>
        <v>0</v>
      </c>
      <c r="X89" s="69">
        <f t="shared" si="26"/>
        <v>5000</v>
      </c>
      <c r="Y89" s="69">
        <f t="shared" si="27"/>
        <v>0</v>
      </c>
      <c r="Z89" s="69">
        <f t="shared" si="28"/>
        <v>0</v>
      </c>
      <c r="AA89" s="69">
        <f t="shared" si="29"/>
        <v>0</v>
      </c>
      <c r="AB89" s="69">
        <f t="shared" si="30"/>
        <v>0</v>
      </c>
      <c r="AC89" s="69">
        <f t="shared" si="31"/>
        <v>0</v>
      </c>
      <c r="AD89" s="69">
        <f t="shared" si="32"/>
        <v>0</v>
      </c>
      <c r="AE89" s="69">
        <f t="shared" si="33"/>
        <v>0</v>
      </c>
      <c r="AF89" s="69">
        <v>1</v>
      </c>
      <c r="AG89" s="68">
        <v>0</v>
      </c>
      <c r="AH89" s="69">
        <f t="shared" si="34"/>
        <v>0</v>
      </c>
      <c r="AI89" s="69"/>
      <c r="AJ89" s="69"/>
      <c r="AK89" s="69">
        <f>MAX(AH89*{0.03;0.1;0.2;0.25;0.3;0.35;0.45}-{0;2520;16920;31920;52920;85920;181920},0)</f>
        <v>0</v>
      </c>
      <c r="AL89" s="69">
        <v>0</v>
      </c>
      <c r="AM89" s="69">
        <v>0</v>
      </c>
      <c r="AN89" s="69">
        <f t="shared" si="35"/>
        <v>0</v>
      </c>
      <c r="AO89" s="52"/>
      <c r="AP89" s="68"/>
      <c r="AQ89" s="68"/>
      <c r="AR89" s="68"/>
      <c r="AS89" s="68"/>
      <c r="AT89" s="84"/>
    </row>
    <row r="90" spans="2:46" ht="21.75" customHeight="1">
      <c r="B90" s="50">
        <v>81</v>
      </c>
      <c r="C90" s="51" t="s">
        <v>54</v>
      </c>
      <c r="D90" s="51" t="s">
        <v>55</v>
      </c>
      <c r="E90" s="51">
        <v>10000080</v>
      </c>
      <c r="F90" s="52">
        <f t="shared" si="24"/>
        <v>10000080</v>
      </c>
      <c r="G90" s="51" t="s">
        <v>56</v>
      </c>
      <c r="H90" s="51" t="s">
        <v>57</v>
      </c>
      <c r="I90" s="68"/>
      <c r="J90" s="68"/>
      <c r="K90" s="68"/>
      <c r="L90" s="69">
        <v>5000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>
        <f t="shared" si="25"/>
        <v>0</v>
      </c>
      <c r="X90" s="69">
        <f t="shared" si="26"/>
        <v>5000</v>
      </c>
      <c r="Y90" s="69">
        <f t="shared" si="27"/>
        <v>0</v>
      </c>
      <c r="Z90" s="69">
        <f t="shared" si="28"/>
        <v>0</v>
      </c>
      <c r="AA90" s="69">
        <f t="shared" si="29"/>
        <v>0</v>
      </c>
      <c r="AB90" s="69">
        <f t="shared" si="30"/>
        <v>0</v>
      </c>
      <c r="AC90" s="69">
        <f t="shared" si="31"/>
        <v>0</v>
      </c>
      <c r="AD90" s="69">
        <f t="shared" si="32"/>
        <v>0</v>
      </c>
      <c r="AE90" s="69">
        <f t="shared" si="33"/>
        <v>0</v>
      </c>
      <c r="AF90" s="69">
        <v>1</v>
      </c>
      <c r="AG90" s="68">
        <v>0</v>
      </c>
      <c r="AH90" s="69">
        <f t="shared" si="34"/>
        <v>0</v>
      </c>
      <c r="AI90" s="69"/>
      <c r="AJ90" s="69"/>
      <c r="AK90" s="69">
        <f>MAX(AH90*{0.03;0.1;0.2;0.25;0.3;0.35;0.45}-{0;2520;16920;31920;52920;85920;181920},0)</f>
        <v>0</v>
      </c>
      <c r="AL90" s="69">
        <v>0</v>
      </c>
      <c r="AM90" s="69">
        <v>0</v>
      </c>
      <c r="AN90" s="69">
        <f t="shared" si="35"/>
        <v>0</v>
      </c>
      <c r="AO90" s="52"/>
      <c r="AP90" s="68"/>
      <c r="AQ90" s="68"/>
      <c r="AR90" s="68"/>
      <c r="AS90" s="68"/>
      <c r="AT90" s="84"/>
    </row>
    <row r="91" spans="2:46" ht="21.75" customHeight="1">
      <c r="B91" s="50">
        <v>82</v>
      </c>
      <c r="C91" s="51" t="s">
        <v>62</v>
      </c>
      <c r="D91" s="51" t="s">
        <v>55</v>
      </c>
      <c r="E91" s="51">
        <v>10000081</v>
      </c>
      <c r="F91" s="52">
        <f t="shared" si="24"/>
        <v>10000081</v>
      </c>
      <c r="G91" s="51" t="s">
        <v>56</v>
      </c>
      <c r="H91" s="51" t="s">
        <v>57</v>
      </c>
      <c r="I91" s="68"/>
      <c r="J91" s="68"/>
      <c r="K91" s="68"/>
      <c r="L91" s="69">
        <v>5000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>
        <f t="shared" si="25"/>
        <v>0</v>
      </c>
      <c r="X91" s="69">
        <f t="shared" si="26"/>
        <v>5000</v>
      </c>
      <c r="Y91" s="69">
        <f t="shared" si="27"/>
        <v>0</v>
      </c>
      <c r="Z91" s="69">
        <f t="shared" si="28"/>
        <v>0</v>
      </c>
      <c r="AA91" s="69">
        <f t="shared" si="29"/>
        <v>0</v>
      </c>
      <c r="AB91" s="69">
        <f t="shared" si="30"/>
        <v>0</v>
      </c>
      <c r="AC91" s="69">
        <f t="shared" si="31"/>
        <v>0</v>
      </c>
      <c r="AD91" s="69">
        <f t="shared" si="32"/>
        <v>0</v>
      </c>
      <c r="AE91" s="69">
        <f t="shared" si="33"/>
        <v>0</v>
      </c>
      <c r="AF91" s="69">
        <v>1</v>
      </c>
      <c r="AG91" s="68">
        <v>0</v>
      </c>
      <c r="AH91" s="69">
        <f t="shared" si="34"/>
        <v>0</v>
      </c>
      <c r="AI91" s="69"/>
      <c r="AJ91" s="69"/>
      <c r="AK91" s="69">
        <f>MAX(AH91*{0.03;0.1;0.2;0.25;0.3;0.35;0.45}-{0;2520;16920;31920;52920;85920;181920},0)</f>
        <v>0</v>
      </c>
      <c r="AL91" s="69">
        <v>0</v>
      </c>
      <c r="AM91" s="69">
        <v>0</v>
      </c>
      <c r="AN91" s="69">
        <f t="shared" si="35"/>
        <v>0</v>
      </c>
      <c r="AO91" s="52"/>
      <c r="AP91" s="68"/>
      <c r="AQ91" s="68"/>
      <c r="AR91" s="68"/>
      <c r="AS91" s="68"/>
      <c r="AT91" s="84"/>
    </row>
    <row r="92" spans="2:46" ht="21.75" customHeight="1">
      <c r="B92" s="50">
        <v>83</v>
      </c>
      <c r="C92" s="51" t="s">
        <v>54</v>
      </c>
      <c r="D92" s="51" t="s">
        <v>55</v>
      </c>
      <c r="E92" s="51">
        <v>10000082</v>
      </c>
      <c r="F92" s="52">
        <f t="shared" si="24"/>
        <v>10000082</v>
      </c>
      <c r="G92" s="51" t="s">
        <v>56</v>
      </c>
      <c r="H92" s="51" t="s">
        <v>57</v>
      </c>
      <c r="I92" s="68"/>
      <c r="J92" s="68"/>
      <c r="K92" s="68"/>
      <c r="L92" s="69">
        <v>5000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>
        <f t="shared" si="25"/>
        <v>0</v>
      </c>
      <c r="X92" s="69">
        <f t="shared" si="26"/>
        <v>5000</v>
      </c>
      <c r="Y92" s="69">
        <f t="shared" si="27"/>
        <v>0</v>
      </c>
      <c r="Z92" s="69">
        <f t="shared" si="28"/>
        <v>0</v>
      </c>
      <c r="AA92" s="69">
        <f t="shared" si="29"/>
        <v>0</v>
      </c>
      <c r="AB92" s="69">
        <f t="shared" si="30"/>
        <v>0</v>
      </c>
      <c r="AC92" s="69">
        <f t="shared" si="31"/>
        <v>0</v>
      </c>
      <c r="AD92" s="69">
        <f t="shared" si="32"/>
        <v>0</v>
      </c>
      <c r="AE92" s="69">
        <f t="shared" si="33"/>
        <v>0</v>
      </c>
      <c r="AF92" s="69">
        <v>1</v>
      </c>
      <c r="AG92" s="68">
        <v>0</v>
      </c>
      <c r="AH92" s="69">
        <f t="shared" si="34"/>
        <v>0</v>
      </c>
      <c r="AI92" s="69"/>
      <c r="AJ92" s="69"/>
      <c r="AK92" s="69">
        <f>MAX(AH92*{0.03;0.1;0.2;0.25;0.3;0.35;0.45}-{0;2520;16920;31920;52920;85920;181920},0)</f>
        <v>0</v>
      </c>
      <c r="AL92" s="69">
        <v>0</v>
      </c>
      <c r="AM92" s="69">
        <v>0</v>
      </c>
      <c r="AN92" s="69">
        <f t="shared" si="35"/>
        <v>0</v>
      </c>
      <c r="AO92" s="52"/>
      <c r="AP92" s="68"/>
      <c r="AQ92" s="68"/>
      <c r="AR92" s="68"/>
      <c r="AS92" s="68"/>
      <c r="AT92" s="84"/>
    </row>
    <row r="93" spans="2:46" ht="21.75" customHeight="1">
      <c r="B93" s="50">
        <v>84</v>
      </c>
      <c r="C93" s="51" t="s">
        <v>62</v>
      </c>
      <c r="D93" s="51" t="s">
        <v>55</v>
      </c>
      <c r="E93" s="51">
        <v>10000083</v>
      </c>
      <c r="F93" s="52">
        <f t="shared" si="24"/>
        <v>10000083</v>
      </c>
      <c r="G93" s="51" t="s">
        <v>56</v>
      </c>
      <c r="H93" s="51" t="s">
        <v>57</v>
      </c>
      <c r="I93" s="68"/>
      <c r="J93" s="68"/>
      <c r="K93" s="68"/>
      <c r="L93" s="69">
        <v>5000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>
        <f t="shared" si="25"/>
        <v>0</v>
      </c>
      <c r="X93" s="69">
        <f t="shared" si="26"/>
        <v>5000</v>
      </c>
      <c r="Y93" s="69">
        <f t="shared" si="27"/>
        <v>0</v>
      </c>
      <c r="Z93" s="69">
        <f t="shared" si="28"/>
        <v>0</v>
      </c>
      <c r="AA93" s="69">
        <f t="shared" si="29"/>
        <v>0</v>
      </c>
      <c r="AB93" s="69">
        <f t="shared" si="30"/>
        <v>0</v>
      </c>
      <c r="AC93" s="69">
        <f t="shared" si="31"/>
        <v>0</v>
      </c>
      <c r="AD93" s="69">
        <f t="shared" si="32"/>
        <v>0</v>
      </c>
      <c r="AE93" s="69">
        <f t="shared" si="33"/>
        <v>0</v>
      </c>
      <c r="AF93" s="69">
        <v>1</v>
      </c>
      <c r="AG93" s="68">
        <v>0</v>
      </c>
      <c r="AH93" s="69">
        <f t="shared" si="34"/>
        <v>0</v>
      </c>
      <c r="AI93" s="69"/>
      <c r="AJ93" s="69"/>
      <c r="AK93" s="69">
        <f>MAX(AH93*{0.03;0.1;0.2;0.25;0.3;0.35;0.45}-{0;2520;16920;31920;52920;85920;181920},0)</f>
        <v>0</v>
      </c>
      <c r="AL93" s="69">
        <v>0</v>
      </c>
      <c r="AM93" s="69">
        <v>0</v>
      </c>
      <c r="AN93" s="69">
        <f t="shared" si="35"/>
        <v>0</v>
      </c>
      <c r="AO93" s="52"/>
      <c r="AP93" s="68"/>
      <c r="AQ93" s="68"/>
      <c r="AR93" s="68"/>
      <c r="AS93" s="68"/>
      <c r="AT93" s="84"/>
    </row>
    <row r="94" spans="2:46" ht="21.75" customHeight="1">
      <c r="B94" s="50">
        <v>85</v>
      </c>
      <c r="C94" s="51" t="s">
        <v>54</v>
      </c>
      <c r="D94" s="51" t="s">
        <v>55</v>
      </c>
      <c r="E94" s="51">
        <v>10000084</v>
      </c>
      <c r="F94" s="52">
        <f t="shared" si="24"/>
        <v>10000084</v>
      </c>
      <c r="G94" s="51" t="s">
        <v>56</v>
      </c>
      <c r="H94" s="51" t="s">
        <v>57</v>
      </c>
      <c r="I94" s="68"/>
      <c r="J94" s="68"/>
      <c r="K94" s="68"/>
      <c r="L94" s="69">
        <v>5000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>
        <f t="shared" si="25"/>
        <v>0</v>
      </c>
      <c r="X94" s="69">
        <f t="shared" si="26"/>
        <v>5000</v>
      </c>
      <c r="Y94" s="69">
        <f t="shared" si="27"/>
        <v>0</v>
      </c>
      <c r="Z94" s="69">
        <f t="shared" si="28"/>
        <v>0</v>
      </c>
      <c r="AA94" s="69">
        <f t="shared" si="29"/>
        <v>0</v>
      </c>
      <c r="AB94" s="69">
        <f t="shared" si="30"/>
        <v>0</v>
      </c>
      <c r="AC94" s="69">
        <f t="shared" si="31"/>
        <v>0</v>
      </c>
      <c r="AD94" s="69">
        <f t="shared" si="32"/>
        <v>0</v>
      </c>
      <c r="AE94" s="69">
        <f t="shared" si="33"/>
        <v>0</v>
      </c>
      <c r="AF94" s="69">
        <v>1</v>
      </c>
      <c r="AG94" s="68">
        <v>0</v>
      </c>
      <c r="AH94" s="69">
        <f t="shared" si="34"/>
        <v>0</v>
      </c>
      <c r="AI94" s="69"/>
      <c r="AJ94" s="69"/>
      <c r="AK94" s="69">
        <f>MAX(AH94*{0.03;0.1;0.2;0.25;0.3;0.35;0.45}-{0;2520;16920;31920;52920;85920;181920},0)</f>
        <v>0</v>
      </c>
      <c r="AL94" s="69">
        <v>0</v>
      </c>
      <c r="AM94" s="69">
        <v>0</v>
      </c>
      <c r="AN94" s="69">
        <f t="shared" si="35"/>
        <v>0</v>
      </c>
      <c r="AO94" s="52"/>
      <c r="AP94" s="68"/>
      <c r="AQ94" s="68"/>
      <c r="AR94" s="68"/>
      <c r="AS94" s="68"/>
      <c r="AT94" s="84"/>
    </row>
    <row r="95" spans="2:46" ht="21.75" customHeight="1">
      <c r="B95" s="50">
        <v>86</v>
      </c>
      <c r="C95" s="51" t="s">
        <v>62</v>
      </c>
      <c r="D95" s="51" t="s">
        <v>55</v>
      </c>
      <c r="E95" s="51">
        <v>10000085</v>
      </c>
      <c r="F95" s="52">
        <f t="shared" si="24"/>
        <v>10000085</v>
      </c>
      <c r="G95" s="51" t="s">
        <v>56</v>
      </c>
      <c r="H95" s="51" t="s">
        <v>57</v>
      </c>
      <c r="I95" s="68"/>
      <c r="J95" s="68"/>
      <c r="K95" s="68"/>
      <c r="L95" s="69">
        <v>5000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>
        <f t="shared" si="25"/>
        <v>0</v>
      </c>
      <c r="X95" s="69">
        <f t="shared" si="26"/>
        <v>5000</v>
      </c>
      <c r="Y95" s="69">
        <f t="shared" si="27"/>
        <v>0</v>
      </c>
      <c r="Z95" s="69">
        <f t="shared" si="28"/>
        <v>0</v>
      </c>
      <c r="AA95" s="69">
        <f t="shared" si="29"/>
        <v>0</v>
      </c>
      <c r="AB95" s="69">
        <f t="shared" si="30"/>
        <v>0</v>
      </c>
      <c r="AC95" s="69">
        <f t="shared" si="31"/>
        <v>0</v>
      </c>
      <c r="AD95" s="69">
        <f t="shared" si="32"/>
        <v>0</v>
      </c>
      <c r="AE95" s="69">
        <f t="shared" si="33"/>
        <v>0</v>
      </c>
      <c r="AF95" s="69">
        <v>1</v>
      </c>
      <c r="AG95" s="68">
        <v>0</v>
      </c>
      <c r="AH95" s="69">
        <f t="shared" si="34"/>
        <v>0</v>
      </c>
      <c r="AI95" s="69"/>
      <c r="AJ95" s="69"/>
      <c r="AK95" s="69">
        <f>MAX(AH95*{0.03;0.1;0.2;0.25;0.3;0.35;0.45}-{0;2520;16920;31920;52920;85920;181920},0)</f>
        <v>0</v>
      </c>
      <c r="AL95" s="69">
        <v>0</v>
      </c>
      <c r="AM95" s="69">
        <v>0</v>
      </c>
      <c r="AN95" s="69">
        <f t="shared" si="35"/>
        <v>0</v>
      </c>
      <c r="AO95" s="52"/>
      <c r="AP95" s="68"/>
      <c r="AQ95" s="68"/>
      <c r="AR95" s="68"/>
      <c r="AS95" s="68"/>
      <c r="AT95" s="84"/>
    </row>
    <row r="96" spans="2:46" ht="21.75" customHeight="1">
      <c r="B96" s="50">
        <v>87</v>
      </c>
      <c r="C96" s="51" t="s">
        <v>54</v>
      </c>
      <c r="D96" s="51" t="s">
        <v>55</v>
      </c>
      <c r="E96" s="51">
        <v>10000086</v>
      </c>
      <c r="F96" s="52">
        <f t="shared" si="24"/>
        <v>10000086</v>
      </c>
      <c r="G96" s="51" t="s">
        <v>56</v>
      </c>
      <c r="H96" s="51" t="s">
        <v>57</v>
      </c>
      <c r="I96" s="68"/>
      <c r="J96" s="68"/>
      <c r="K96" s="68"/>
      <c r="L96" s="69">
        <v>5000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>
        <f t="shared" si="25"/>
        <v>0</v>
      </c>
      <c r="X96" s="69">
        <f t="shared" si="26"/>
        <v>5000</v>
      </c>
      <c r="Y96" s="69">
        <f t="shared" si="27"/>
        <v>0</v>
      </c>
      <c r="Z96" s="69">
        <f t="shared" si="28"/>
        <v>0</v>
      </c>
      <c r="AA96" s="69">
        <f t="shared" si="29"/>
        <v>0</v>
      </c>
      <c r="AB96" s="69">
        <f t="shared" si="30"/>
        <v>0</v>
      </c>
      <c r="AC96" s="69">
        <f t="shared" si="31"/>
        <v>0</v>
      </c>
      <c r="AD96" s="69">
        <f t="shared" si="32"/>
        <v>0</v>
      </c>
      <c r="AE96" s="69">
        <f t="shared" si="33"/>
        <v>0</v>
      </c>
      <c r="AF96" s="69">
        <v>1</v>
      </c>
      <c r="AG96" s="68">
        <v>0</v>
      </c>
      <c r="AH96" s="69">
        <f t="shared" si="34"/>
        <v>0</v>
      </c>
      <c r="AI96" s="69"/>
      <c r="AJ96" s="69"/>
      <c r="AK96" s="69">
        <f>MAX(AH96*{0.03;0.1;0.2;0.25;0.3;0.35;0.45}-{0;2520;16920;31920;52920;85920;181920},0)</f>
        <v>0</v>
      </c>
      <c r="AL96" s="69">
        <v>0</v>
      </c>
      <c r="AM96" s="69">
        <v>0</v>
      </c>
      <c r="AN96" s="69">
        <f t="shared" si="35"/>
        <v>0</v>
      </c>
      <c r="AO96" s="52"/>
      <c r="AP96" s="68"/>
      <c r="AQ96" s="68"/>
      <c r="AR96" s="68"/>
      <c r="AS96" s="68"/>
      <c r="AT96" s="84"/>
    </row>
    <row r="97" spans="2:46" ht="21.75" customHeight="1">
      <c r="B97" s="50">
        <v>88</v>
      </c>
      <c r="C97" s="51" t="s">
        <v>62</v>
      </c>
      <c r="D97" s="51" t="s">
        <v>55</v>
      </c>
      <c r="E97" s="51">
        <v>10000087</v>
      </c>
      <c r="F97" s="52">
        <f t="shared" si="24"/>
        <v>10000087</v>
      </c>
      <c r="G97" s="51" t="s">
        <v>56</v>
      </c>
      <c r="H97" s="51" t="s">
        <v>57</v>
      </c>
      <c r="I97" s="68"/>
      <c r="J97" s="68"/>
      <c r="K97" s="68"/>
      <c r="L97" s="69">
        <v>5000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9">
        <f t="shared" si="25"/>
        <v>0</v>
      </c>
      <c r="X97" s="69">
        <f t="shared" si="26"/>
        <v>5000</v>
      </c>
      <c r="Y97" s="69">
        <f t="shared" si="27"/>
        <v>0</v>
      </c>
      <c r="Z97" s="69">
        <f t="shared" si="28"/>
        <v>0</v>
      </c>
      <c r="AA97" s="69">
        <f t="shared" si="29"/>
        <v>0</v>
      </c>
      <c r="AB97" s="69">
        <f t="shared" si="30"/>
        <v>0</v>
      </c>
      <c r="AC97" s="69">
        <f t="shared" si="31"/>
        <v>0</v>
      </c>
      <c r="AD97" s="69">
        <f t="shared" si="32"/>
        <v>0</v>
      </c>
      <c r="AE97" s="69">
        <f t="shared" si="33"/>
        <v>0</v>
      </c>
      <c r="AF97" s="69">
        <v>1</v>
      </c>
      <c r="AG97" s="68">
        <v>0</v>
      </c>
      <c r="AH97" s="69">
        <f t="shared" si="34"/>
        <v>0</v>
      </c>
      <c r="AI97" s="69"/>
      <c r="AJ97" s="69"/>
      <c r="AK97" s="69">
        <f>MAX(AH97*{0.03;0.1;0.2;0.25;0.3;0.35;0.45}-{0;2520;16920;31920;52920;85920;181920},0)</f>
        <v>0</v>
      </c>
      <c r="AL97" s="69">
        <v>0</v>
      </c>
      <c r="AM97" s="69">
        <v>0</v>
      </c>
      <c r="AN97" s="69">
        <f t="shared" si="35"/>
        <v>0</v>
      </c>
      <c r="AO97" s="52"/>
      <c r="AP97" s="68"/>
      <c r="AQ97" s="68"/>
      <c r="AR97" s="68"/>
      <c r="AS97" s="68"/>
      <c r="AT97" s="84"/>
    </row>
    <row r="98" spans="2:46" ht="21.75" customHeight="1">
      <c r="B98" s="50">
        <v>89</v>
      </c>
      <c r="C98" s="51" t="s">
        <v>54</v>
      </c>
      <c r="D98" s="51" t="s">
        <v>55</v>
      </c>
      <c r="E98" s="51">
        <v>10000088</v>
      </c>
      <c r="F98" s="52">
        <f t="shared" si="24"/>
        <v>10000088</v>
      </c>
      <c r="G98" s="51" t="s">
        <v>56</v>
      </c>
      <c r="H98" s="51" t="s">
        <v>57</v>
      </c>
      <c r="I98" s="68"/>
      <c r="J98" s="68"/>
      <c r="K98" s="68"/>
      <c r="L98" s="69">
        <v>5000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>
        <f t="shared" si="25"/>
        <v>0</v>
      </c>
      <c r="X98" s="69">
        <f t="shared" si="26"/>
        <v>5000</v>
      </c>
      <c r="Y98" s="69">
        <f t="shared" si="27"/>
        <v>0</v>
      </c>
      <c r="Z98" s="69">
        <f t="shared" si="28"/>
        <v>0</v>
      </c>
      <c r="AA98" s="69">
        <f t="shared" si="29"/>
        <v>0</v>
      </c>
      <c r="AB98" s="69">
        <f t="shared" si="30"/>
        <v>0</v>
      </c>
      <c r="AC98" s="69">
        <f t="shared" si="31"/>
        <v>0</v>
      </c>
      <c r="AD98" s="69">
        <f t="shared" si="32"/>
        <v>0</v>
      </c>
      <c r="AE98" s="69">
        <f t="shared" si="33"/>
        <v>0</v>
      </c>
      <c r="AF98" s="69">
        <v>1</v>
      </c>
      <c r="AG98" s="68">
        <v>0</v>
      </c>
      <c r="AH98" s="69">
        <f t="shared" si="34"/>
        <v>0</v>
      </c>
      <c r="AI98" s="69"/>
      <c r="AJ98" s="69"/>
      <c r="AK98" s="69">
        <f>MAX(AH98*{0.03;0.1;0.2;0.25;0.3;0.35;0.45}-{0;2520;16920;31920;52920;85920;181920},0)</f>
        <v>0</v>
      </c>
      <c r="AL98" s="69">
        <v>0</v>
      </c>
      <c r="AM98" s="69">
        <v>0</v>
      </c>
      <c r="AN98" s="69">
        <f t="shared" si="35"/>
        <v>0</v>
      </c>
      <c r="AO98" s="52"/>
      <c r="AP98" s="68"/>
      <c r="AQ98" s="68"/>
      <c r="AR98" s="68"/>
      <c r="AS98" s="68"/>
      <c r="AT98" s="84"/>
    </row>
    <row r="99" spans="2:46" ht="21.75" customHeight="1">
      <c r="B99" s="50">
        <v>90</v>
      </c>
      <c r="C99" s="51" t="s">
        <v>62</v>
      </c>
      <c r="D99" s="51" t="s">
        <v>55</v>
      </c>
      <c r="E99" s="51">
        <v>10000089</v>
      </c>
      <c r="F99" s="52">
        <f t="shared" si="24"/>
        <v>10000089</v>
      </c>
      <c r="G99" s="51" t="s">
        <v>56</v>
      </c>
      <c r="H99" s="51" t="s">
        <v>57</v>
      </c>
      <c r="I99" s="68"/>
      <c r="J99" s="68"/>
      <c r="K99" s="68"/>
      <c r="L99" s="69">
        <v>5000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>
        <f t="shared" si="25"/>
        <v>0</v>
      </c>
      <c r="X99" s="69">
        <f t="shared" si="26"/>
        <v>5000</v>
      </c>
      <c r="Y99" s="69">
        <f t="shared" si="27"/>
        <v>0</v>
      </c>
      <c r="Z99" s="69">
        <f t="shared" si="28"/>
        <v>0</v>
      </c>
      <c r="AA99" s="69">
        <f t="shared" si="29"/>
        <v>0</v>
      </c>
      <c r="AB99" s="69">
        <f t="shared" si="30"/>
        <v>0</v>
      </c>
      <c r="AC99" s="69">
        <f t="shared" si="31"/>
        <v>0</v>
      </c>
      <c r="AD99" s="69">
        <f t="shared" si="32"/>
        <v>0</v>
      </c>
      <c r="AE99" s="69">
        <f t="shared" si="33"/>
        <v>0</v>
      </c>
      <c r="AF99" s="69">
        <v>1</v>
      </c>
      <c r="AG99" s="68">
        <v>0</v>
      </c>
      <c r="AH99" s="69">
        <f t="shared" si="34"/>
        <v>0</v>
      </c>
      <c r="AI99" s="69"/>
      <c r="AJ99" s="69"/>
      <c r="AK99" s="69">
        <f>MAX(AH99*{0.03;0.1;0.2;0.25;0.3;0.35;0.45}-{0;2520;16920;31920;52920;85920;181920},0)</f>
        <v>0</v>
      </c>
      <c r="AL99" s="69">
        <v>0</v>
      </c>
      <c r="AM99" s="69">
        <v>0</v>
      </c>
      <c r="AN99" s="69">
        <f t="shared" si="35"/>
        <v>0</v>
      </c>
      <c r="AO99" s="52"/>
      <c r="AP99" s="68"/>
      <c r="AQ99" s="68"/>
      <c r="AR99" s="68"/>
      <c r="AS99" s="68"/>
      <c r="AT99" s="84"/>
    </row>
    <row r="100" spans="2:46" ht="21.75" customHeight="1">
      <c r="B100" s="50">
        <v>91</v>
      </c>
      <c r="C100" s="51" t="s">
        <v>54</v>
      </c>
      <c r="D100" s="51" t="s">
        <v>55</v>
      </c>
      <c r="E100" s="51">
        <v>10000090</v>
      </c>
      <c r="F100" s="52">
        <f t="shared" si="24"/>
        <v>10000090</v>
      </c>
      <c r="G100" s="51" t="s">
        <v>56</v>
      </c>
      <c r="H100" s="51" t="s">
        <v>57</v>
      </c>
      <c r="I100" s="68"/>
      <c r="J100" s="68"/>
      <c r="K100" s="68"/>
      <c r="L100" s="69">
        <v>5000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9">
        <f t="shared" si="25"/>
        <v>0</v>
      </c>
      <c r="X100" s="69">
        <f t="shared" si="26"/>
        <v>5000</v>
      </c>
      <c r="Y100" s="69">
        <f t="shared" si="27"/>
        <v>0</v>
      </c>
      <c r="Z100" s="69">
        <f t="shared" si="28"/>
        <v>0</v>
      </c>
      <c r="AA100" s="69">
        <f t="shared" si="29"/>
        <v>0</v>
      </c>
      <c r="AB100" s="69">
        <f t="shared" si="30"/>
        <v>0</v>
      </c>
      <c r="AC100" s="69">
        <f t="shared" si="31"/>
        <v>0</v>
      </c>
      <c r="AD100" s="69">
        <f t="shared" si="32"/>
        <v>0</v>
      </c>
      <c r="AE100" s="69">
        <f t="shared" si="33"/>
        <v>0</v>
      </c>
      <c r="AF100" s="69">
        <v>1</v>
      </c>
      <c r="AG100" s="68">
        <v>0</v>
      </c>
      <c r="AH100" s="69">
        <f t="shared" si="34"/>
        <v>0</v>
      </c>
      <c r="AI100" s="69"/>
      <c r="AJ100" s="69"/>
      <c r="AK100" s="69">
        <f>MAX(AH100*{0.03;0.1;0.2;0.25;0.3;0.35;0.45}-{0;2520;16920;31920;52920;85920;181920},0)</f>
        <v>0</v>
      </c>
      <c r="AL100" s="69">
        <v>0</v>
      </c>
      <c r="AM100" s="69">
        <v>0</v>
      </c>
      <c r="AN100" s="69">
        <f t="shared" si="35"/>
        <v>0</v>
      </c>
      <c r="AO100" s="52"/>
      <c r="AP100" s="68"/>
      <c r="AQ100" s="68"/>
      <c r="AR100" s="68"/>
      <c r="AS100" s="68"/>
      <c r="AT100" s="84"/>
    </row>
    <row r="101" spans="2:46" ht="21.75" customHeight="1">
      <c r="B101" s="50">
        <v>92</v>
      </c>
      <c r="C101" s="51" t="s">
        <v>62</v>
      </c>
      <c r="D101" s="51" t="s">
        <v>55</v>
      </c>
      <c r="E101" s="51">
        <v>10000091</v>
      </c>
      <c r="F101" s="52">
        <f t="shared" si="24"/>
        <v>10000091</v>
      </c>
      <c r="G101" s="51" t="s">
        <v>56</v>
      </c>
      <c r="H101" s="51" t="s">
        <v>57</v>
      </c>
      <c r="I101" s="68"/>
      <c r="J101" s="68"/>
      <c r="K101" s="68"/>
      <c r="L101" s="69">
        <v>5000</v>
      </c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9">
        <f t="shared" si="25"/>
        <v>0</v>
      </c>
      <c r="X101" s="69">
        <f t="shared" si="26"/>
        <v>5000</v>
      </c>
      <c r="Y101" s="69">
        <f t="shared" si="27"/>
        <v>0</v>
      </c>
      <c r="Z101" s="69">
        <f t="shared" si="28"/>
        <v>0</v>
      </c>
      <c r="AA101" s="69">
        <f t="shared" si="29"/>
        <v>0</v>
      </c>
      <c r="AB101" s="69">
        <f t="shared" si="30"/>
        <v>0</v>
      </c>
      <c r="AC101" s="69">
        <f t="shared" si="31"/>
        <v>0</v>
      </c>
      <c r="AD101" s="69">
        <f t="shared" si="32"/>
        <v>0</v>
      </c>
      <c r="AE101" s="69">
        <f t="shared" si="33"/>
        <v>0</v>
      </c>
      <c r="AF101" s="69">
        <v>1</v>
      </c>
      <c r="AG101" s="68">
        <v>0</v>
      </c>
      <c r="AH101" s="69">
        <f t="shared" si="34"/>
        <v>0</v>
      </c>
      <c r="AI101" s="69"/>
      <c r="AJ101" s="69"/>
      <c r="AK101" s="69">
        <f>MAX(AH101*{0.03;0.1;0.2;0.25;0.3;0.35;0.45}-{0;2520;16920;31920;52920;85920;181920},0)</f>
        <v>0</v>
      </c>
      <c r="AL101" s="69">
        <v>0</v>
      </c>
      <c r="AM101" s="69">
        <v>0</v>
      </c>
      <c r="AN101" s="69">
        <f t="shared" si="35"/>
        <v>0</v>
      </c>
      <c r="AO101" s="52"/>
      <c r="AP101" s="68"/>
      <c r="AQ101" s="68"/>
      <c r="AR101" s="68"/>
      <c r="AS101" s="68"/>
      <c r="AT101" s="84"/>
    </row>
    <row r="102" spans="2:46" ht="21.75" customHeight="1">
      <c r="B102" s="50">
        <v>93</v>
      </c>
      <c r="C102" s="51" t="s">
        <v>54</v>
      </c>
      <c r="D102" s="51" t="s">
        <v>55</v>
      </c>
      <c r="E102" s="51">
        <v>10000092</v>
      </c>
      <c r="F102" s="52">
        <f t="shared" si="24"/>
        <v>10000092</v>
      </c>
      <c r="G102" s="51" t="s">
        <v>56</v>
      </c>
      <c r="H102" s="51" t="s">
        <v>57</v>
      </c>
      <c r="I102" s="68"/>
      <c r="J102" s="68"/>
      <c r="K102" s="68"/>
      <c r="L102" s="69">
        <v>5000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9">
        <f t="shared" si="25"/>
        <v>0</v>
      </c>
      <c r="X102" s="69">
        <f t="shared" si="26"/>
        <v>5000</v>
      </c>
      <c r="Y102" s="69">
        <f t="shared" si="27"/>
        <v>0</v>
      </c>
      <c r="Z102" s="69">
        <f t="shared" si="28"/>
        <v>0</v>
      </c>
      <c r="AA102" s="69">
        <f t="shared" si="29"/>
        <v>0</v>
      </c>
      <c r="AB102" s="69">
        <f t="shared" si="30"/>
        <v>0</v>
      </c>
      <c r="AC102" s="69">
        <f t="shared" si="31"/>
        <v>0</v>
      </c>
      <c r="AD102" s="69">
        <f t="shared" si="32"/>
        <v>0</v>
      </c>
      <c r="AE102" s="69">
        <f t="shared" si="33"/>
        <v>0</v>
      </c>
      <c r="AF102" s="69">
        <v>1</v>
      </c>
      <c r="AG102" s="68">
        <v>0</v>
      </c>
      <c r="AH102" s="69">
        <f t="shared" si="34"/>
        <v>0</v>
      </c>
      <c r="AI102" s="69"/>
      <c r="AJ102" s="69"/>
      <c r="AK102" s="69">
        <f>MAX(AH102*{0.03;0.1;0.2;0.25;0.3;0.35;0.45}-{0;2520;16920;31920;52920;85920;181920},0)</f>
        <v>0</v>
      </c>
      <c r="AL102" s="69">
        <v>0</v>
      </c>
      <c r="AM102" s="69">
        <v>0</v>
      </c>
      <c r="AN102" s="69">
        <f t="shared" si="35"/>
        <v>0</v>
      </c>
      <c r="AO102" s="52"/>
      <c r="AP102" s="68"/>
      <c r="AQ102" s="68"/>
      <c r="AR102" s="68"/>
      <c r="AS102" s="68"/>
      <c r="AT102" s="84"/>
    </row>
    <row r="103" spans="2:46" ht="21.75" customHeight="1">
      <c r="B103" s="50">
        <v>94</v>
      </c>
      <c r="C103" s="51" t="s">
        <v>62</v>
      </c>
      <c r="D103" s="51" t="s">
        <v>55</v>
      </c>
      <c r="E103" s="51">
        <v>10000093</v>
      </c>
      <c r="F103" s="52">
        <f t="shared" si="24"/>
        <v>10000093</v>
      </c>
      <c r="G103" s="51" t="s">
        <v>56</v>
      </c>
      <c r="H103" s="51" t="s">
        <v>57</v>
      </c>
      <c r="I103" s="68"/>
      <c r="J103" s="68"/>
      <c r="K103" s="68"/>
      <c r="L103" s="69">
        <v>5000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9">
        <f t="shared" si="25"/>
        <v>0</v>
      </c>
      <c r="X103" s="69">
        <f t="shared" si="26"/>
        <v>5000</v>
      </c>
      <c r="Y103" s="69">
        <f t="shared" si="27"/>
        <v>0</v>
      </c>
      <c r="Z103" s="69">
        <f t="shared" si="28"/>
        <v>0</v>
      </c>
      <c r="AA103" s="69">
        <f t="shared" si="29"/>
        <v>0</v>
      </c>
      <c r="AB103" s="69">
        <f t="shared" si="30"/>
        <v>0</v>
      </c>
      <c r="AC103" s="69">
        <f t="shared" si="31"/>
        <v>0</v>
      </c>
      <c r="AD103" s="69">
        <f t="shared" si="32"/>
        <v>0</v>
      </c>
      <c r="AE103" s="69">
        <f t="shared" si="33"/>
        <v>0</v>
      </c>
      <c r="AF103" s="69">
        <v>1</v>
      </c>
      <c r="AG103" s="68">
        <v>0</v>
      </c>
      <c r="AH103" s="69">
        <f t="shared" si="34"/>
        <v>0</v>
      </c>
      <c r="AI103" s="69"/>
      <c r="AJ103" s="69"/>
      <c r="AK103" s="69">
        <f>MAX(AH103*{0.03;0.1;0.2;0.25;0.3;0.35;0.45}-{0;2520;16920;31920;52920;85920;181920},0)</f>
        <v>0</v>
      </c>
      <c r="AL103" s="69">
        <v>0</v>
      </c>
      <c r="AM103" s="69">
        <v>0</v>
      </c>
      <c r="AN103" s="69">
        <f t="shared" si="35"/>
        <v>0</v>
      </c>
      <c r="AO103" s="52"/>
      <c r="AP103" s="68"/>
      <c r="AQ103" s="68"/>
      <c r="AR103" s="68"/>
      <c r="AS103" s="68"/>
      <c r="AT103" s="84"/>
    </row>
    <row r="104" spans="2:46" ht="21.75" customHeight="1">
      <c r="B104" s="50">
        <v>95</v>
      </c>
      <c r="C104" s="51" t="s">
        <v>54</v>
      </c>
      <c r="D104" s="51" t="s">
        <v>55</v>
      </c>
      <c r="E104" s="51">
        <v>10000094</v>
      </c>
      <c r="F104" s="52">
        <f t="shared" si="24"/>
        <v>10000094</v>
      </c>
      <c r="G104" s="51" t="s">
        <v>56</v>
      </c>
      <c r="H104" s="51" t="s">
        <v>57</v>
      </c>
      <c r="I104" s="68"/>
      <c r="J104" s="68"/>
      <c r="K104" s="68"/>
      <c r="L104" s="69">
        <v>5000</v>
      </c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9">
        <f t="shared" si="25"/>
        <v>0</v>
      </c>
      <c r="X104" s="69">
        <f t="shared" si="26"/>
        <v>5000</v>
      </c>
      <c r="Y104" s="69">
        <f t="shared" si="27"/>
        <v>0</v>
      </c>
      <c r="Z104" s="69">
        <f t="shared" si="28"/>
        <v>0</v>
      </c>
      <c r="AA104" s="69">
        <f t="shared" si="29"/>
        <v>0</v>
      </c>
      <c r="AB104" s="69">
        <f t="shared" si="30"/>
        <v>0</v>
      </c>
      <c r="AC104" s="69">
        <f t="shared" si="31"/>
        <v>0</v>
      </c>
      <c r="AD104" s="69">
        <f t="shared" si="32"/>
        <v>0</v>
      </c>
      <c r="AE104" s="69">
        <f t="shared" si="33"/>
        <v>0</v>
      </c>
      <c r="AF104" s="69">
        <v>1</v>
      </c>
      <c r="AG104" s="68">
        <v>0</v>
      </c>
      <c r="AH104" s="69">
        <f t="shared" si="34"/>
        <v>0</v>
      </c>
      <c r="AI104" s="69"/>
      <c r="AJ104" s="69"/>
      <c r="AK104" s="69">
        <f>MAX(AH104*{0.03;0.1;0.2;0.25;0.3;0.35;0.45}-{0;2520;16920;31920;52920;85920;181920},0)</f>
        <v>0</v>
      </c>
      <c r="AL104" s="69">
        <v>0</v>
      </c>
      <c r="AM104" s="69">
        <v>0</v>
      </c>
      <c r="AN104" s="69">
        <f t="shared" si="35"/>
        <v>0</v>
      </c>
      <c r="AO104" s="52"/>
      <c r="AP104" s="68"/>
      <c r="AQ104" s="68"/>
      <c r="AR104" s="68"/>
      <c r="AS104" s="68"/>
      <c r="AT104" s="84"/>
    </row>
    <row r="105" spans="2:46" ht="21.75" customHeight="1">
      <c r="B105" s="50">
        <v>96</v>
      </c>
      <c r="C105" s="51" t="s">
        <v>62</v>
      </c>
      <c r="D105" s="51" t="s">
        <v>55</v>
      </c>
      <c r="E105" s="51">
        <v>10000095</v>
      </c>
      <c r="F105" s="52">
        <f t="shared" si="24"/>
        <v>10000095</v>
      </c>
      <c r="G105" s="51" t="s">
        <v>56</v>
      </c>
      <c r="H105" s="51" t="s">
        <v>57</v>
      </c>
      <c r="I105" s="68"/>
      <c r="J105" s="68"/>
      <c r="K105" s="68"/>
      <c r="L105" s="69">
        <v>5000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9">
        <f t="shared" si="25"/>
        <v>0</v>
      </c>
      <c r="X105" s="69">
        <f t="shared" si="26"/>
        <v>5000</v>
      </c>
      <c r="Y105" s="69">
        <f t="shared" si="27"/>
        <v>0</v>
      </c>
      <c r="Z105" s="69">
        <f t="shared" si="28"/>
        <v>0</v>
      </c>
      <c r="AA105" s="69">
        <f t="shared" si="29"/>
        <v>0</v>
      </c>
      <c r="AB105" s="69">
        <f t="shared" si="30"/>
        <v>0</v>
      </c>
      <c r="AC105" s="69">
        <f t="shared" si="31"/>
        <v>0</v>
      </c>
      <c r="AD105" s="69">
        <f t="shared" si="32"/>
        <v>0</v>
      </c>
      <c r="AE105" s="69">
        <f t="shared" si="33"/>
        <v>0</v>
      </c>
      <c r="AF105" s="69">
        <v>1</v>
      </c>
      <c r="AG105" s="68">
        <v>0</v>
      </c>
      <c r="AH105" s="69">
        <f t="shared" si="34"/>
        <v>0</v>
      </c>
      <c r="AI105" s="69"/>
      <c r="AJ105" s="69"/>
      <c r="AK105" s="69">
        <f>MAX(AH105*{0.03;0.1;0.2;0.25;0.3;0.35;0.45}-{0;2520;16920;31920;52920;85920;181920},0)</f>
        <v>0</v>
      </c>
      <c r="AL105" s="69">
        <v>0</v>
      </c>
      <c r="AM105" s="69">
        <v>0</v>
      </c>
      <c r="AN105" s="69">
        <f t="shared" si="35"/>
        <v>0</v>
      </c>
      <c r="AO105" s="52"/>
      <c r="AP105" s="68"/>
      <c r="AQ105" s="68"/>
      <c r="AR105" s="68"/>
      <c r="AS105" s="68"/>
      <c r="AT105" s="84"/>
    </row>
    <row r="106" spans="2:46" ht="21.75" customHeight="1">
      <c r="B106" s="50">
        <v>97</v>
      </c>
      <c r="C106" s="51" t="s">
        <v>54</v>
      </c>
      <c r="D106" s="51" t="s">
        <v>55</v>
      </c>
      <c r="E106" s="51">
        <v>10000096</v>
      </c>
      <c r="F106" s="52">
        <f t="shared" si="24"/>
        <v>10000096</v>
      </c>
      <c r="G106" s="51" t="s">
        <v>56</v>
      </c>
      <c r="H106" s="51" t="s">
        <v>57</v>
      </c>
      <c r="I106" s="68"/>
      <c r="J106" s="68"/>
      <c r="K106" s="68"/>
      <c r="L106" s="69">
        <v>5000</v>
      </c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9">
        <f t="shared" si="25"/>
        <v>0</v>
      </c>
      <c r="X106" s="69">
        <f t="shared" si="26"/>
        <v>5000</v>
      </c>
      <c r="Y106" s="69">
        <f t="shared" si="27"/>
        <v>0</v>
      </c>
      <c r="Z106" s="69">
        <f t="shared" si="28"/>
        <v>0</v>
      </c>
      <c r="AA106" s="69">
        <f t="shared" si="29"/>
        <v>0</v>
      </c>
      <c r="AB106" s="69">
        <f t="shared" si="30"/>
        <v>0</v>
      </c>
      <c r="AC106" s="69">
        <f t="shared" si="31"/>
        <v>0</v>
      </c>
      <c r="AD106" s="69">
        <f t="shared" si="32"/>
        <v>0</v>
      </c>
      <c r="AE106" s="69">
        <f t="shared" si="33"/>
        <v>0</v>
      </c>
      <c r="AF106" s="69">
        <v>1</v>
      </c>
      <c r="AG106" s="68">
        <v>0</v>
      </c>
      <c r="AH106" s="69">
        <f t="shared" si="34"/>
        <v>0</v>
      </c>
      <c r="AI106" s="69"/>
      <c r="AJ106" s="69"/>
      <c r="AK106" s="69">
        <f>MAX(AH106*{0.03;0.1;0.2;0.25;0.3;0.35;0.45}-{0;2520;16920;31920;52920;85920;181920},0)</f>
        <v>0</v>
      </c>
      <c r="AL106" s="69">
        <v>0</v>
      </c>
      <c r="AM106" s="69">
        <v>0</v>
      </c>
      <c r="AN106" s="69">
        <f t="shared" si="35"/>
        <v>0</v>
      </c>
      <c r="AO106" s="52"/>
      <c r="AP106" s="68"/>
      <c r="AQ106" s="68"/>
      <c r="AR106" s="68"/>
      <c r="AS106" s="68"/>
      <c r="AT106" s="84"/>
    </row>
    <row r="107" spans="2:46" ht="21.75" customHeight="1">
      <c r="B107" s="50">
        <v>98</v>
      </c>
      <c r="C107" s="51" t="s">
        <v>62</v>
      </c>
      <c r="D107" s="51" t="s">
        <v>55</v>
      </c>
      <c r="E107" s="51">
        <v>10000097</v>
      </c>
      <c r="F107" s="52">
        <f t="shared" si="24"/>
        <v>10000097</v>
      </c>
      <c r="G107" s="51" t="s">
        <v>56</v>
      </c>
      <c r="H107" s="51" t="s">
        <v>57</v>
      </c>
      <c r="I107" s="68"/>
      <c r="J107" s="68"/>
      <c r="K107" s="68"/>
      <c r="L107" s="69">
        <v>5000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9">
        <f t="shared" si="25"/>
        <v>0</v>
      </c>
      <c r="X107" s="69">
        <f t="shared" si="26"/>
        <v>5000</v>
      </c>
      <c r="Y107" s="69">
        <f t="shared" si="27"/>
        <v>0</v>
      </c>
      <c r="Z107" s="69">
        <f t="shared" si="28"/>
        <v>0</v>
      </c>
      <c r="AA107" s="69">
        <f t="shared" si="29"/>
        <v>0</v>
      </c>
      <c r="AB107" s="69">
        <f t="shared" si="30"/>
        <v>0</v>
      </c>
      <c r="AC107" s="69">
        <f t="shared" si="31"/>
        <v>0</v>
      </c>
      <c r="AD107" s="69">
        <f t="shared" si="32"/>
        <v>0</v>
      </c>
      <c r="AE107" s="69">
        <f t="shared" si="33"/>
        <v>0</v>
      </c>
      <c r="AF107" s="69">
        <v>1</v>
      </c>
      <c r="AG107" s="68">
        <v>0</v>
      </c>
      <c r="AH107" s="69">
        <f t="shared" si="34"/>
        <v>0</v>
      </c>
      <c r="AI107" s="69"/>
      <c r="AJ107" s="69"/>
      <c r="AK107" s="69">
        <f>MAX(AH107*{0.03;0.1;0.2;0.25;0.3;0.35;0.45}-{0;2520;16920;31920;52920;85920;181920},0)</f>
        <v>0</v>
      </c>
      <c r="AL107" s="69">
        <v>0</v>
      </c>
      <c r="AM107" s="69">
        <v>0</v>
      </c>
      <c r="AN107" s="69">
        <f t="shared" si="35"/>
        <v>0</v>
      </c>
      <c r="AO107" s="52"/>
      <c r="AP107" s="68"/>
      <c r="AQ107" s="68"/>
      <c r="AR107" s="68"/>
      <c r="AS107" s="68"/>
      <c r="AT107" s="84"/>
    </row>
    <row r="108" spans="2:46" ht="21.75" customHeight="1">
      <c r="B108" s="50">
        <v>99</v>
      </c>
      <c r="C108" s="51" t="s">
        <v>54</v>
      </c>
      <c r="D108" s="51" t="s">
        <v>55</v>
      </c>
      <c r="E108" s="51">
        <v>10000098</v>
      </c>
      <c r="F108" s="52">
        <f t="shared" si="24"/>
        <v>10000098</v>
      </c>
      <c r="G108" s="51" t="s">
        <v>56</v>
      </c>
      <c r="H108" s="51" t="s">
        <v>57</v>
      </c>
      <c r="I108" s="68"/>
      <c r="J108" s="68"/>
      <c r="K108" s="68"/>
      <c r="L108" s="69">
        <v>5000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9">
        <f t="shared" si="25"/>
        <v>0</v>
      </c>
      <c r="X108" s="69">
        <f t="shared" si="26"/>
        <v>5000</v>
      </c>
      <c r="Y108" s="69">
        <f t="shared" si="27"/>
        <v>0</v>
      </c>
      <c r="Z108" s="69">
        <f t="shared" si="28"/>
        <v>0</v>
      </c>
      <c r="AA108" s="69">
        <f t="shared" si="29"/>
        <v>0</v>
      </c>
      <c r="AB108" s="69">
        <f t="shared" si="30"/>
        <v>0</v>
      </c>
      <c r="AC108" s="69">
        <f t="shared" si="31"/>
        <v>0</v>
      </c>
      <c r="AD108" s="69">
        <f t="shared" si="32"/>
        <v>0</v>
      </c>
      <c r="AE108" s="69">
        <f t="shared" si="33"/>
        <v>0</v>
      </c>
      <c r="AF108" s="69">
        <v>1</v>
      </c>
      <c r="AG108" s="68">
        <v>0</v>
      </c>
      <c r="AH108" s="69">
        <f t="shared" si="34"/>
        <v>0</v>
      </c>
      <c r="AI108" s="69"/>
      <c r="AJ108" s="69"/>
      <c r="AK108" s="69">
        <f>MAX(AH108*{0.03;0.1;0.2;0.25;0.3;0.35;0.45}-{0;2520;16920;31920;52920;85920;181920},0)</f>
        <v>0</v>
      </c>
      <c r="AL108" s="69">
        <v>0</v>
      </c>
      <c r="AM108" s="69">
        <v>0</v>
      </c>
      <c r="AN108" s="69">
        <f t="shared" si="35"/>
        <v>0</v>
      </c>
      <c r="AO108" s="52"/>
      <c r="AP108" s="68"/>
      <c r="AQ108" s="68"/>
      <c r="AR108" s="68"/>
      <c r="AS108" s="68"/>
      <c r="AT108" s="84"/>
    </row>
    <row r="109" spans="2:46" ht="21.75" customHeight="1">
      <c r="B109" s="50">
        <v>100</v>
      </c>
      <c r="C109" s="51" t="s">
        <v>62</v>
      </c>
      <c r="D109" s="51" t="s">
        <v>55</v>
      </c>
      <c r="E109" s="51">
        <v>10000099</v>
      </c>
      <c r="F109" s="52">
        <f t="shared" si="24"/>
        <v>10000099</v>
      </c>
      <c r="G109" s="51" t="s">
        <v>56</v>
      </c>
      <c r="H109" s="51" t="s">
        <v>57</v>
      </c>
      <c r="I109" s="68"/>
      <c r="J109" s="68"/>
      <c r="K109" s="68"/>
      <c r="L109" s="69">
        <v>5000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9">
        <f t="shared" si="25"/>
        <v>0</v>
      </c>
      <c r="X109" s="69">
        <f t="shared" si="26"/>
        <v>5000</v>
      </c>
      <c r="Y109" s="69">
        <f t="shared" si="27"/>
        <v>0</v>
      </c>
      <c r="Z109" s="69">
        <f t="shared" si="28"/>
        <v>0</v>
      </c>
      <c r="AA109" s="69">
        <f t="shared" si="29"/>
        <v>0</v>
      </c>
      <c r="AB109" s="69">
        <f t="shared" si="30"/>
        <v>0</v>
      </c>
      <c r="AC109" s="69">
        <f t="shared" si="31"/>
        <v>0</v>
      </c>
      <c r="AD109" s="69">
        <f t="shared" si="32"/>
        <v>0</v>
      </c>
      <c r="AE109" s="69">
        <f t="shared" si="33"/>
        <v>0</v>
      </c>
      <c r="AF109" s="69">
        <v>1</v>
      </c>
      <c r="AG109" s="68">
        <v>0</v>
      </c>
      <c r="AH109" s="69">
        <f t="shared" si="34"/>
        <v>0</v>
      </c>
      <c r="AI109" s="69"/>
      <c r="AJ109" s="69"/>
      <c r="AK109" s="69">
        <f>MAX(AH109*{0.03;0.1;0.2;0.25;0.3;0.35;0.45}-{0;2520;16920;31920;52920;85920;181920},0)</f>
        <v>0</v>
      </c>
      <c r="AL109" s="69">
        <v>0</v>
      </c>
      <c r="AM109" s="69">
        <v>0</v>
      </c>
      <c r="AN109" s="69">
        <f t="shared" si="35"/>
        <v>0</v>
      </c>
      <c r="AO109" s="52"/>
      <c r="AP109" s="68"/>
      <c r="AQ109" s="68"/>
      <c r="AR109" s="68"/>
      <c r="AS109" s="68"/>
      <c r="AT109" s="84"/>
    </row>
    <row r="110" spans="2:46" ht="21.75" customHeight="1">
      <c r="B110" s="50">
        <v>101</v>
      </c>
      <c r="C110" s="51" t="s">
        <v>54</v>
      </c>
      <c r="D110" s="51" t="s">
        <v>55</v>
      </c>
      <c r="E110" s="51">
        <v>10000100</v>
      </c>
      <c r="F110" s="52">
        <f t="shared" si="24"/>
        <v>10000100</v>
      </c>
      <c r="G110" s="51" t="s">
        <v>56</v>
      </c>
      <c r="H110" s="51" t="s">
        <v>57</v>
      </c>
      <c r="I110" s="68"/>
      <c r="J110" s="68"/>
      <c r="K110" s="68"/>
      <c r="L110" s="69">
        <v>5000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9">
        <f t="shared" si="25"/>
        <v>0</v>
      </c>
      <c r="X110" s="69">
        <f t="shared" si="26"/>
        <v>5000</v>
      </c>
      <c r="Y110" s="69">
        <f t="shared" si="27"/>
        <v>0</v>
      </c>
      <c r="Z110" s="69">
        <f t="shared" si="28"/>
        <v>0</v>
      </c>
      <c r="AA110" s="69">
        <f t="shared" si="29"/>
        <v>0</v>
      </c>
      <c r="AB110" s="69">
        <f t="shared" si="30"/>
        <v>0</v>
      </c>
      <c r="AC110" s="69">
        <f t="shared" si="31"/>
        <v>0</v>
      </c>
      <c r="AD110" s="69">
        <f t="shared" si="32"/>
        <v>0</v>
      </c>
      <c r="AE110" s="69">
        <f t="shared" si="33"/>
        <v>0</v>
      </c>
      <c r="AF110" s="69">
        <v>1</v>
      </c>
      <c r="AG110" s="68">
        <v>0</v>
      </c>
      <c r="AH110" s="69">
        <f t="shared" si="34"/>
        <v>0</v>
      </c>
      <c r="AI110" s="69"/>
      <c r="AJ110" s="69"/>
      <c r="AK110" s="69">
        <f>MAX(AH110*{0.03;0.1;0.2;0.25;0.3;0.35;0.45}-{0;2520;16920;31920;52920;85920;181920},0)</f>
        <v>0</v>
      </c>
      <c r="AL110" s="69">
        <v>0</v>
      </c>
      <c r="AM110" s="69">
        <v>0</v>
      </c>
      <c r="AN110" s="69">
        <f t="shared" si="35"/>
        <v>0</v>
      </c>
      <c r="AO110" s="52"/>
      <c r="AP110" s="68"/>
      <c r="AQ110" s="68"/>
      <c r="AR110" s="68"/>
      <c r="AS110" s="68"/>
      <c r="AT110" s="84"/>
    </row>
    <row r="111" spans="2:46" ht="21.75" customHeight="1">
      <c r="B111" s="50">
        <v>102</v>
      </c>
      <c r="C111" s="51" t="s">
        <v>62</v>
      </c>
      <c r="D111" s="51" t="s">
        <v>55</v>
      </c>
      <c r="E111" s="51">
        <v>10000101</v>
      </c>
      <c r="F111" s="52">
        <f t="shared" si="24"/>
        <v>10000101</v>
      </c>
      <c r="G111" s="51" t="s">
        <v>56</v>
      </c>
      <c r="H111" s="51" t="s">
        <v>57</v>
      </c>
      <c r="I111" s="68"/>
      <c r="J111" s="68"/>
      <c r="K111" s="68"/>
      <c r="L111" s="69">
        <v>5000</v>
      </c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9">
        <f t="shared" si="25"/>
        <v>0</v>
      </c>
      <c r="X111" s="69">
        <f t="shared" si="26"/>
        <v>5000</v>
      </c>
      <c r="Y111" s="69">
        <f t="shared" si="27"/>
        <v>0</v>
      </c>
      <c r="Z111" s="69">
        <f t="shared" si="28"/>
        <v>0</v>
      </c>
      <c r="AA111" s="69">
        <f t="shared" si="29"/>
        <v>0</v>
      </c>
      <c r="AB111" s="69">
        <f t="shared" si="30"/>
        <v>0</v>
      </c>
      <c r="AC111" s="69">
        <f t="shared" si="31"/>
        <v>0</v>
      </c>
      <c r="AD111" s="69">
        <f t="shared" si="32"/>
        <v>0</v>
      </c>
      <c r="AE111" s="69">
        <f t="shared" si="33"/>
        <v>0</v>
      </c>
      <c r="AF111" s="69">
        <v>1</v>
      </c>
      <c r="AG111" s="68">
        <v>0</v>
      </c>
      <c r="AH111" s="69">
        <f t="shared" si="34"/>
        <v>0</v>
      </c>
      <c r="AI111" s="69"/>
      <c r="AJ111" s="69"/>
      <c r="AK111" s="69">
        <f>MAX(AH111*{0.03;0.1;0.2;0.25;0.3;0.35;0.45}-{0;2520;16920;31920;52920;85920;181920},0)</f>
        <v>0</v>
      </c>
      <c r="AL111" s="69">
        <v>0</v>
      </c>
      <c r="AM111" s="69">
        <v>0</v>
      </c>
      <c r="AN111" s="69">
        <f t="shared" si="35"/>
        <v>0</v>
      </c>
      <c r="AO111" s="52"/>
      <c r="AP111" s="68"/>
      <c r="AQ111" s="68"/>
      <c r="AR111" s="68"/>
      <c r="AS111" s="68"/>
      <c r="AT111" s="84"/>
    </row>
    <row r="112" spans="2:46" ht="21.75" customHeight="1">
      <c r="B112" s="50">
        <v>103</v>
      </c>
      <c r="C112" s="51" t="s">
        <v>54</v>
      </c>
      <c r="D112" s="51" t="s">
        <v>55</v>
      </c>
      <c r="E112" s="51">
        <v>10000102</v>
      </c>
      <c r="F112" s="52">
        <f t="shared" si="24"/>
        <v>10000102</v>
      </c>
      <c r="G112" s="51" t="s">
        <v>56</v>
      </c>
      <c r="H112" s="51" t="s">
        <v>57</v>
      </c>
      <c r="I112" s="68"/>
      <c r="J112" s="68"/>
      <c r="K112" s="68"/>
      <c r="L112" s="69">
        <v>5000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9">
        <f t="shared" si="25"/>
        <v>0</v>
      </c>
      <c r="X112" s="69">
        <f t="shared" si="26"/>
        <v>5000</v>
      </c>
      <c r="Y112" s="69">
        <f t="shared" si="27"/>
        <v>0</v>
      </c>
      <c r="Z112" s="69">
        <f t="shared" si="28"/>
        <v>0</v>
      </c>
      <c r="AA112" s="69">
        <f t="shared" si="29"/>
        <v>0</v>
      </c>
      <c r="AB112" s="69">
        <f t="shared" si="30"/>
        <v>0</v>
      </c>
      <c r="AC112" s="69">
        <f t="shared" si="31"/>
        <v>0</v>
      </c>
      <c r="AD112" s="69">
        <f t="shared" si="32"/>
        <v>0</v>
      </c>
      <c r="AE112" s="69">
        <f t="shared" si="33"/>
        <v>0</v>
      </c>
      <c r="AF112" s="69">
        <v>1</v>
      </c>
      <c r="AG112" s="68">
        <v>0</v>
      </c>
      <c r="AH112" s="69">
        <f t="shared" si="34"/>
        <v>0</v>
      </c>
      <c r="AI112" s="69"/>
      <c r="AJ112" s="69"/>
      <c r="AK112" s="69">
        <f>MAX(AH112*{0.03;0.1;0.2;0.25;0.3;0.35;0.45}-{0;2520;16920;31920;52920;85920;181920},0)</f>
        <v>0</v>
      </c>
      <c r="AL112" s="69">
        <v>0</v>
      </c>
      <c r="AM112" s="69">
        <v>0</v>
      </c>
      <c r="AN112" s="69">
        <f t="shared" si="35"/>
        <v>0</v>
      </c>
      <c r="AO112" s="52"/>
      <c r="AP112" s="68"/>
      <c r="AQ112" s="68"/>
      <c r="AR112" s="68"/>
      <c r="AS112" s="68"/>
      <c r="AT112" s="84"/>
    </row>
    <row r="113" spans="2:46" ht="21.75" customHeight="1">
      <c r="B113" s="50">
        <v>104</v>
      </c>
      <c r="C113" s="51" t="s">
        <v>62</v>
      </c>
      <c r="D113" s="51" t="s">
        <v>55</v>
      </c>
      <c r="E113" s="51">
        <v>10000103</v>
      </c>
      <c r="F113" s="52">
        <f t="shared" si="24"/>
        <v>10000103</v>
      </c>
      <c r="G113" s="51" t="s">
        <v>56</v>
      </c>
      <c r="H113" s="51" t="s">
        <v>57</v>
      </c>
      <c r="I113" s="68"/>
      <c r="J113" s="68"/>
      <c r="K113" s="68"/>
      <c r="L113" s="69">
        <v>5000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9">
        <f t="shared" si="25"/>
        <v>0</v>
      </c>
      <c r="X113" s="69">
        <f t="shared" si="26"/>
        <v>5000</v>
      </c>
      <c r="Y113" s="69">
        <f t="shared" si="27"/>
        <v>0</v>
      </c>
      <c r="Z113" s="69">
        <f t="shared" si="28"/>
        <v>0</v>
      </c>
      <c r="AA113" s="69">
        <f t="shared" si="29"/>
        <v>0</v>
      </c>
      <c r="AB113" s="69">
        <f t="shared" si="30"/>
        <v>0</v>
      </c>
      <c r="AC113" s="69">
        <f t="shared" si="31"/>
        <v>0</v>
      </c>
      <c r="AD113" s="69">
        <f t="shared" si="32"/>
        <v>0</v>
      </c>
      <c r="AE113" s="69">
        <f t="shared" si="33"/>
        <v>0</v>
      </c>
      <c r="AF113" s="69">
        <v>1</v>
      </c>
      <c r="AG113" s="68">
        <v>0</v>
      </c>
      <c r="AH113" s="69">
        <f t="shared" si="34"/>
        <v>0</v>
      </c>
      <c r="AI113" s="69"/>
      <c r="AJ113" s="69"/>
      <c r="AK113" s="69">
        <f>MAX(AH113*{0.03;0.1;0.2;0.25;0.3;0.35;0.45}-{0;2520;16920;31920;52920;85920;181920},0)</f>
        <v>0</v>
      </c>
      <c r="AL113" s="69">
        <v>0</v>
      </c>
      <c r="AM113" s="69">
        <v>0</v>
      </c>
      <c r="AN113" s="69">
        <f t="shared" si="35"/>
        <v>0</v>
      </c>
      <c r="AO113" s="52"/>
      <c r="AP113" s="68"/>
      <c r="AQ113" s="68"/>
      <c r="AR113" s="68"/>
      <c r="AS113" s="68"/>
      <c r="AT113" s="84"/>
    </row>
    <row r="114" spans="2:46" ht="21.75" customHeight="1">
      <c r="B114" s="50">
        <v>105</v>
      </c>
      <c r="C114" s="51" t="s">
        <v>54</v>
      </c>
      <c r="D114" s="51" t="s">
        <v>55</v>
      </c>
      <c r="E114" s="51">
        <v>10000104</v>
      </c>
      <c r="F114" s="52">
        <f t="shared" si="24"/>
        <v>10000104</v>
      </c>
      <c r="G114" s="51" t="s">
        <v>56</v>
      </c>
      <c r="H114" s="51" t="s">
        <v>57</v>
      </c>
      <c r="I114" s="68"/>
      <c r="J114" s="68"/>
      <c r="K114" s="68"/>
      <c r="L114" s="69">
        <v>5000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9">
        <f t="shared" si="25"/>
        <v>0</v>
      </c>
      <c r="X114" s="69">
        <f t="shared" si="26"/>
        <v>5000</v>
      </c>
      <c r="Y114" s="69">
        <f t="shared" si="27"/>
        <v>0</v>
      </c>
      <c r="Z114" s="69">
        <f t="shared" si="28"/>
        <v>0</v>
      </c>
      <c r="AA114" s="69">
        <f t="shared" si="29"/>
        <v>0</v>
      </c>
      <c r="AB114" s="69">
        <f t="shared" si="30"/>
        <v>0</v>
      </c>
      <c r="AC114" s="69">
        <f t="shared" si="31"/>
        <v>0</v>
      </c>
      <c r="AD114" s="69">
        <f t="shared" si="32"/>
        <v>0</v>
      </c>
      <c r="AE114" s="69">
        <f t="shared" si="33"/>
        <v>0</v>
      </c>
      <c r="AF114" s="69">
        <v>1</v>
      </c>
      <c r="AG114" s="68">
        <v>0</v>
      </c>
      <c r="AH114" s="69">
        <f t="shared" si="34"/>
        <v>0</v>
      </c>
      <c r="AI114" s="69"/>
      <c r="AJ114" s="69"/>
      <c r="AK114" s="69">
        <f>MAX(AH114*{0.03;0.1;0.2;0.25;0.3;0.35;0.45}-{0;2520;16920;31920;52920;85920;181920},0)</f>
        <v>0</v>
      </c>
      <c r="AL114" s="69">
        <v>0</v>
      </c>
      <c r="AM114" s="69">
        <v>0</v>
      </c>
      <c r="AN114" s="69">
        <f t="shared" si="35"/>
        <v>0</v>
      </c>
      <c r="AO114" s="52"/>
      <c r="AP114" s="68"/>
      <c r="AQ114" s="68"/>
      <c r="AR114" s="68"/>
      <c r="AS114" s="68"/>
      <c r="AT114" s="84"/>
    </row>
    <row r="115" spans="2:46" ht="21.75" customHeight="1">
      <c r="B115" s="50">
        <v>106</v>
      </c>
      <c r="C115" s="51" t="s">
        <v>62</v>
      </c>
      <c r="D115" s="51" t="s">
        <v>55</v>
      </c>
      <c r="E115" s="51">
        <v>10000105</v>
      </c>
      <c r="F115" s="52">
        <f t="shared" si="24"/>
        <v>10000105</v>
      </c>
      <c r="G115" s="51" t="s">
        <v>56</v>
      </c>
      <c r="H115" s="51" t="s">
        <v>57</v>
      </c>
      <c r="I115" s="68"/>
      <c r="J115" s="68"/>
      <c r="K115" s="68"/>
      <c r="L115" s="69">
        <v>5000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9">
        <f t="shared" si="25"/>
        <v>0</v>
      </c>
      <c r="X115" s="69">
        <f t="shared" si="26"/>
        <v>5000</v>
      </c>
      <c r="Y115" s="69">
        <f t="shared" si="27"/>
        <v>0</v>
      </c>
      <c r="Z115" s="69">
        <f t="shared" si="28"/>
        <v>0</v>
      </c>
      <c r="AA115" s="69">
        <f t="shared" si="29"/>
        <v>0</v>
      </c>
      <c r="AB115" s="69">
        <f t="shared" si="30"/>
        <v>0</v>
      </c>
      <c r="AC115" s="69">
        <f t="shared" si="31"/>
        <v>0</v>
      </c>
      <c r="AD115" s="69">
        <f t="shared" si="32"/>
        <v>0</v>
      </c>
      <c r="AE115" s="69">
        <f t="shared" si="33"/>
        <v>0</v>
      </c>
      <c r="AF115" s="69">
        <v>1</v>
      </c>
      <c r="AG115" s="68">
        <v>0</v>
      </c>
      <c r="AH115" s="69">
        <f t="shared" si="34"/>
        <v>0</v>
      </c>
      <c r="AI115" s="69"/>
      <c r="AJ115" s="69"/>
      <c r="AK115" s="69">
        <f>MAX(AH115*{0.03;0.1;0.2;0.25;0.3;0.35;0.45}-{0;2520;16920;31920;52920;85920;181920},0)</f>
        <v>0</v>
      </c>
      <c r="AL115" s="69">
        <v>0</v>
      </c>
      <c r="AM115" s="69">
        <v>0</v>
      </c>
      <c r="AN115" s="69">
        <f t="shared" si="35"/>
        <v>0</v>
      </c>
      <c r="AO115" s="52"/>
      <c r="AP115" s="68"/>
      <c r="AQ115" s="68"/>
      <c r="AR115" s="68"/>
      <c r="AS115" s="68"/>
      <c r="AT115" s="84"/>
    </row>
    <row r="116" spans="2:46" ht="21.75" customHeight="1">
      <c r="B116" s="50">
        <v>107</v>
      </c>
      <c r="C116" s="51" t="s">
        <v>54</v>
      </c>
      <c r="D116" s="51" t="s">
        <v>55</v>
      </c>
      <c r="E116" s="51">
        <v>10000106</v>
      </c>
      <c r="F116" s="52">
        <f t="shared" si="24"/>
        <v>10000106</v>
      </c>
      <c r="G116" s="51" t="s">
        <v>56</v>
      </c>
      <c r="H116" s="51" t="s">
        <v>57</v>
      </c>
      <c r="I116" s="68"/>
      <c r="J116" s="68"/>
      <c r="K116" s="68"/>
      <c r="L116" s="69">
        <v>5000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9">
        <f t="shared" si="25"/>
        <v>0</v>
      </c>
      <c r="X116" s="69">
        <f t="shared" si="26"/>
        <v>5000</v>
      </c>
      <c r="Y116" s="69">
        <f t="shared" si="27"/>
        <v>0</v>
      </c>
      <c r="Z116" s="69">
        <f t="shared" si="28"/>
        <v>0</v>
      </c>
      <c r="AA116" s="69">
        <f t="shared" si="29"/>
        <v>0</v>
      </c>
      <c r="AB116" s="69">
        <f t="shared" si="30"/>
        <v>0</v>
      </c>
      <c r="AC116" s="69">
        <f t="shared" si="31"/>
        <v>0</v>
      </c>
      <c r="AD116" s="69">
        <f t="shared" si="32"/>
        <v>0</v>
      </c>
      <c r="AE116" s="69">
        <f t="shared" si="33"/>
        <v>0</v>
      </c>
      <c r="AF116" s="69">
        <v>1</v>
      </c>
      <c r="AG116" s="68">
        <v>0</v>
      </c>
      <c r="AH116" s="69">
        <f t="shared" si="34"/>
        <v>0</v>
      </c>
      <c r="AI116" s="69"/>
      <c r="AJ116" s="69"/>
      <c r="AK116" s="69">
        <f>MAX(AH116*{0.03;0.1;0.2;0.25;0.3;0.35;0.45}-{0;2520;16920;31920;52920;85920;181920},0)</f>
        <v>0</v>
      </c>
      <c r="AL116" s="69">
        <v>0</v>
      </c>
      <c r="AM116" s="69">
        <v>0</v>
      </c>
      <c r="AN116" s="69">
        <f t="shared" si="35"/>
        <v>0</v>
      </c>
      <c r="AO116" s="52"/>
      <c r="AP116" s="68"/>
      <c r="AQ116" s="68"/>
      <c r="AR116" s="68"/>
      <c r="AS116" s="68"/>
      <c r="AT116" s="84"/>
    </row>
    <row r="117" spans="2:46" ht="21.75" customHeight="1">
      <c r="B117" s="50">
        <v>108</v>
      </c>
      <c r="C117" s="51" t="s">
        <v>62</v>
      </c>
      <c r="D117" s="51" t="s">
        <v>55</v>
      </c>
      <c r="E117" s="51">
        <v>10000107</v>
      </c>
      <c r="F117" s="52">
        <f t="shared" si="24"/>
        <v>10000107</v>
      </c>
      <c r="G117" s="51" t="s">
        <v>56</v>
      </c>
      <c r="H117" s="51" t="s">
        <v>57</v>
      </c>
      <c r="I117" s="68"/>
      <c r="J117" s="68"/>
      <c r="K117" s="68"/>
      <c r="L117" s="69">
        <v>5000</v>
      </c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9">
        <f t="shared" si="25"/>
        <v>0</v>
      </c>
      <c r="X117" s="69">
        <f t="shared" si="26"/>
        <v>5000</v>
      </c>
      <c r="Y117" s="69">
        <f t="shared" si="27"/>
        <v>0</v>
      </c>
      <c r="Z117" s="69">
        <f t="shared" si="28"/>
        <v>0</v>
      </c>
      <c r="AA117" s="69">
        <f t="shared" si="29"/>
        <v>0</v>
      </c>
      <c r="AB117" s="69">
        <f t="shared" si="30"/>
        <v>0</v>
      </c>
      <c r="AC117" s="69">
        <f t="shared" si="31"/>
        <v>0</v>
      </c>
      <c r="AD117" s="69">
        <f t="shared" si="32"/>
        <v>0</v>
      </c>
      <c r="AE117" s="69">
        <f t="shared" si="33"/>
        <v>0</v>
      </c>
      <c r="AF117" s="69">
        <v>1</v>
      </c>
      <c r="AG117" s="68">
        <v>0</v>
      </c>
      <c r="AH117" s="69">
        <f t="shared" si="34"/>
        <v>0</v>
      </c>
      <c r="AI117" s="69"/>
      <c r="AJ117" s="69"/>
      <c r="AK117" s="69">
        <f>MAX(AH117*{0.03;0.1;0.2;0.25;0.3;0.35;0.45}-{0;2520;16920;31920;52920;85920;181920},0)</f>
        <v>0</v>
      </c>
      <c r="AL117" s="69">
        <v>0</v>
      </c>
      <c r="AM117" s="69">
        <v>0</v>
      </c>
      <c r="AN117" s="69">
        <f t="shared" si="35"/>
        <v>0</v>
      </c>
      <c r="AO117" s="52"/>
      <c r="AP117" s="68"/>
      <c r="AQ117" s="68"/>
      <c r="AR117" s="68"/>
      <c r="AS117" s="68"/>
      <c r="AT117" s="84"/>
    </row>
    <row r="118" spans="2:46" ht="21.75" customHeight="1">
      <c r="B118" s="50">
        <v>109</v>
      </c>
      <c r="C118" s="51" t="s">
        <v>54</v>
      </c>
      <c r="D118" s="51" t="s">
        <v>55</v>
      </c>
      <c r="E118" s="51">
        <v>10000108</v>
      </c>
      <c r="F118" s="52">
        <f t="shared" si="24"/>
        <v>10000108</v>
      </c>
      <c r="G118" s="51" t="s">
        <v>56</v>
      </c>
      <c r="H118" s="51" t="s">
        <v>57</v>
      </c>
      <c r="I118" s="68"/>
      <c r="J118" s="68"/>
      <c r="K118" s="68"/>
      <c r="L118" s="69">
        <v>5000</v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9">
        <f t="shared" si="25"/>
        <v>0</v>
      </c>
      <c r="X118" s="69">
        <f t="shared" si="26"/>
        <v>5000</v>
      </c>
      <c r="Y118" s="69">
        <f t="shared" si="27"/>
        <v>0</v>
      </c>
      <c r="Z118" s="69">
        <f t="shared" si="28"/>
        <v>0</v>
      </c>
      <c r="AA118" s="69">
        <f t="shared" si="29"/>
        <v>0</v>
      </c>
      <c r="AB118" s="69">
        <f t="shared" si="30"/>
        <v>0</v>
      </c>
      <c r="AC118" s="69">
        <f t="shared" si="31"/>
        <v>0</v>
      </c>
      <c r="AD118" s="69">
        <f t="shared" si="32"/>
        <v>0</v>
      </c>
      <c r="AE118" s="69">
        <f t="shared" si="33"/>
        <v>0</v>
      </c>
      <c r="AF118" s="69">
        <v>1</v>
      </c>
      <c r="AG118" s="68">
        <v>0</v>
      </c>
      <c r="AH118" s="69">
        <f t="shared" si="34"/>
        <v>0</v>
      </c>
      <c r="AI118" s="69"/>
      <c r="AJ118" s="69"/>
      <c r="AK118" s="69">
        <f>MAX(AH118*{0.03;0.1;0.2;0.25;0.3;0.35;0.45}-{0;2520;16920;31920;52920;85920;181920},0)</f>
        <v>0</v>
      </c>
      <c r="AL118" s="69">
        <v>0</v>
      </c>
      <c r="AM118" s="69">
        <v>0</v>
      </c>
      <c r="AN118" s="69">
        <f t="shared" si="35"/>
        <v>0</v>
      </c>
      <c r="AO118" s="52"/>
      <c r="AP118" s="68"/>
      <c r="AQ118" s="68"/>
      <c r="AR118" s="68"/>
      <c r="AS118" s="68"/>
      <c r="AT118" s="84"/>
    </row>
    <row r="119" spans="2:46" ht="21.75" customHeight="1">
      <c r="B119" s="50">
        <v>110</v>
      </c>
      <c r="C119" s="51" t="s">
        <v>62</v>
      </c>
      <c r="D119" s="51" t="s">
        <v>55</v>
      </c>
      <c r="E119" s="51">
        <v>10000109</v>
      </c>
      <c r="F119" s="52">
        <f t="shared" si="24"/>
        <v>10000109</v>
      </c>
      <c r="G119" s="51" t="s">
        <v>56</v>
      </c>
      <c r="H119" s="51" t="s">
        <v>57</v>
      </c>
      <c r="I119" s="68"/>
      <c r="J119" s="68"/>
      <c r="K119" s="68"/>
      <c r="L119" s="69">
        <v>5000</v>
      </c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9">
        <f t="shared" si="25"/>
        <v>0</v>
      </c>
      <c r="X119" s="69">
        <f t="shared" si="26"/>
        <v>5000</v>
      </c>
      <c r="Y119" s="69">
        <f t="shared" si="27"/>
        <v>0</v>
      </c>
      <c r="Z119" s="69">
        <f t="shared" si="28"/>
        <v>0</v>
      </c>
      <c r="AA119" s="69">
        <f t="shared" si="29"/>
        <v>0</v>
      </c>
      <c r="AB119" s="69">
        <f t="shared" si="30"/>
        <v>0</v>
      </c>
      <c r="AC119" s="69">
        <f t="shared" si="31"/>
        <v>0</v>
      </c>
      <c r="AD119" s="69">
        <f t="shared" si="32"/>
        <v>0</v>
      </c>
      <c r="AE119" s="69">
        <f t="shared" si="33"/>
        <v>0</v>
      </c>
      <c r="AF119" s="69">
        <v>1</v>
      </c>
      <c r="AG119" s="68">
        <v>0</v>
      </c>
      <c r="AH119" s="69">
        <f t="shared" si="34"/>
        <v>0</v>
      </c>
      <c r="AI119" s="69"/>
      <c r="AJ119" s="69"/>
      <c r="AK119" s="69">
        <f>MAX(AH119*{0.03;0.1;0.2;0.25;0.3;0.35;0.45}-{0;2520;16920;31920;52920;85920;181920},0)</f>
        <v>0</v>
      </c>
      <c r="AL119" s="69">
        <v>0</v>
      </c>
      <c r="AM119" s="69">
        <v>0</v>
      </c>
      <c r="AN119" s="69">
        <f t="shared" si="35"/>
        <v>0</v>
      </c>
      <c r="AO119" s="52"/>
      <c r="AP119" s="68"/>
      <c r="AQ119" s="68"/>
      <c r="AR119" s="68"/>
      <c r="AS119" s="68"/>
      <c r="AT119" s="84"/>
    </row>
    <row r="120" spans="2:46" ht="21.75" customHeight="1">
      <c r="B120" s="50">
        <v>111</v>
      </c>
      <c r="C120" s="51" t="s">
        <v>54</v>
      </c>
      <c r="D120" s="51" t="s">
        <v>55</v>
      </c>
      <c r="E120" s="51">
        <v>10000110</v>
      </c>
      <c r="F120" s="52">
        <f t="shared" si="24"/>
        <v>10000110</v>
      </c>
      <c r="G120" s="51" t="s">
        <v>56</v>
      </c>
      <c r="H120" s="51" t="s">
        <v>57</v>
      </c>
      <c r="I120" s="68"/>
      <c r="J120" s="68"/>
      <c r="K120" s="68"/>
      <c r="L120" s="69">
        <v>5000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9">
        <f t="shared" si="25"/>
        <v>0</v>
      </c>
      <c r="X120" s="69">
        <f t="shared" si="26"/>
        <v>5000</v>
      </c>
      <c r="Y120" s="69">
        <f t="shared" si="27"/>
        <v>0</v>
      </c>
      <c r="Z120" s="69">
        <f t="shared" si="28"/>
        <v>0</v>
      </c>
      <c r="AA120" s="69">
        <f t="shared" si="29"/>
        <v>0</v>
      </c>
      <c r="AB120" s="69">
        <f t="shared" si="30"/>
        <v>0</v>
      </c>
      <c r="AC120" s="69">
        <f t="shared" si="31"/>
        <v>0</v>
      </c>
      <c r="AD120" s="69">
        <f t="shared" si="32"/>
        <v>0</v>
      </c>
      <c r="AE120" s="69">
        <f t="shared" si="33"/>
        <v>0</v>
      </c>
      <c r="AF120" s="69">
        <v>1</v>
      </c>
      <c r="AG120" s="68">
        <v>0</v>
      </c>
      <c r="AH120" s="69">
        <f t="shared" si="34"/>
        <v>0</v>
      </c>
      <c r="AI120" s="69"/>
      <c r="AJ120" s="69"/>
      <c r="AK120" s="69">
        <f>MAX(AH120*{0.03;0.1;0.2;0.25;0.3;0.35;0.45}-{0;2520;16920;31920;52920;85920;181920},0)</f>
        <v>0</v>
      </c>
      <c r="AL120" s="69">
        <v>0</v>
      </c>
      <c r="AM120" s="69">
        <v>0</v>
      </c>
      <c r="AN120" s="69">
        <f t="shared" si="35"/>
        <v>0</v>
      </c>
      <c r="AO120" s="52"/>
      <c r="AP120" s="68"/>
      <c r="AQ120" s="68"/>
      <c r="AR120" s="68"/>
      <c r="AS120" s="68"/>
      <c r="AT120" s="84"/>
    </row>
    <row r="121" spans="2:46" ht="21.75" customHeight="1">
      <c r="B121" s="50">
        <v>112</v>
      </c>
      <c r="C121" s="51" t="s">
        <v>62</v>
      </c>
      <c r="D121" s="51" t="s">
        <v>55</v>
      </c>
      <c r="E121" s="51">
        <v>10000111</v>
      </c>
      <c r="F121" s="52">
        <f t="shared" si="24"/>
        <v>10000111</v>
      </c>
      <c r="G121" s="51" t="s">
        <v>56</v>
      </c>
      <c r="H121" s="51" t="s">
        <v>57</v>
      </c>
      <c r="I121" s="68"/>
      <c r="J121" s="68"/>
      <c r="K121" s="68"/>
      <c r="L121" s="69">
        <v>5000</v>
      </c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9">
        <f t="shared" si="25"/>
        <v>0</v>
      </c>
      <c r="X121" s="69">
        <f t="shared" si="26"/>
        <v>5000</v>
      </c>
      <c r="Y121" s="69">
        <f t="shared" si="27"/>
        <v>0</v>
      </c>
      <c r="Z121" s="69">
        <f t="shared" si="28"/>
        <v>0</v>
      </c>
      <c r="AA121" s="69">
        <f t="shared" si="29"/>
        <v>0</v>
      </c>
      <c r="AB121" s="69">
        <f t="shared" si="30"/>
        <v>0</v>
      </c>
      <c r="AC121" s="69">
        <f t="shared" si="31"/>
        <v>0</v>
      </c>
      <c r="AD121" s="69">
        <f t="shared" si="32"/>
        <v>0</v>
      </c>
      <c r="AE121" s="69">
        <f t="shared" si="33"/>
        <v>0</v>
      </c>
      <c r="AF121" s="69">
        <v>1</v>
      </c>
      <c r="AG121" s="68">
        <v>0</v>
      </c>
      <c r="AH121" s="69">
        <f t="shared" si="34"/>
        <v>0</v>
      </c>
      <c r="AI121" s="69"/>
      <c r="AJ121" s="69"/>
      <c r="AK121" s="69">
        <f>MAX(AH121*{0.03;0.1;0.2;0.25;0.3;0.35;0.45}-{0;2520;16920;31920;52920;85920;181920},0)</f>
        <v>0</v>
      </c>
      <c r="AL121" s="69">
        <v>0</v>
      </c>
      <c r="AM121" s="69">
        <v>0</v>
      </c>
      <c r="AN121" s="69">
        <f t="shared" si="35"/>
        <v>0</v>
      </c>
      <c r="AO121" s="52"/>
      <c r="AP121" s="68"/>
      <c r="AQ121" s="68"/>
      <c r="AR121" s="68"/>
      <c r="AS121" s="68"/>
      <c r="AT121" s="84"/>
    </row>
    <row r="122" spans="2:46" ht="21.75" customHeight="1">
      <c r="B122" s="50">
        <v>113</v>
      </c>
      <c r="C122" s="51" t="s">
        <v>54</v>
      </c>
      <c r="D122" s="51" t="s">
        <v>55</v>
      </c>
      <c r="E122" s="51">
        <v>10000112</v>
      </c>
      <c r="F122" s="52">
        <f t="shared" si="24"/>
        <v>10000112</v>
      </c>
      <c r="G122" s="51" t="s">
        <v>56</v>
      </c>
      <c r="H122" s="51" t="s">
        <v>57</v>
      </c>
      <c r="I122" s="68"/>
      <c r="J122" s="68"/>
      <c r="K122" s="68"/>
      <c r="L122" s="69">
        <v>5000</v>
      </c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9">
        <f t="shared" si="25"/>
        <v>0</v>
      </c>
      <c r="X122" s="69">
        <f t="shared" si="26"/>
        <v>5000</v>
      </c>
      <c r="Y122" s="69">
        <f t="shared" si="27"/>
        <v>0</v>
      </c>
      <c r="Z122" s="69">
        <f t="shared" si="28"/>
        <v>0</v>
      </c>
      <c r="AA122" s="69">
        <f t="shared" si="29"/>
        <v>0</v>
      </c>
      <c r="AB122" s="69">
        <f t="shared" si="30"/>
        <v>0</v>
      </c>
      <c r="AC122" s="69">
        <f t="shared" si="31"/>
        <v>0</v>
      </c>
      <c r="AD122" s="69">
        <f t="shared" si="32"/>
        <v>0</v>
      </c>
      <c r="AE122" s="69">
        <f t="shared" si="33"/>
        <v>0</v>
      </c>
      <c r="AF122" s="69">
        <v>1</v>
      </c>
      <c r="AG122" s="68">
        <v>0</v>
      </c>
      <c r="AH122" s="69">
        <f t="shared" si="34"/>
        <v>0</v>
      </c>
      <c r="AI122" s="69"/>
      <c r="AJ122" s="69"/>
      <c r="AK122" s="69">
        <f>MAX(AH122*{0.03;0.1;0.2;0.25;0.3;0.35;0.45}-{0;2520;16920;31920;52920;85920;181920},0)</f>
        <v>0</v>
      </c>
      <c r="AL122" s="69">
        <v>0</v>
      </c>
      <c r="AM122" s="69">
        <v>0</v>
      </c>
      <c r="AN122" s="69">
        <f t="shared" si="35"/>
        <v>0</v>
      </c>
      <c r="AO122" s="52"/>
      <c r="AP122" s="68"/>
      <c r="AQ122" s="68"/>
      <c r="AR122" s="68"/>
      <c r="AS122" s="68"/>
      <c r="AT122" s="84"/>
    </row>
    <row r="123" spans="2:46" ht="21.75" customHeight="1">
      <c r="B123" s="50">
        <v>114</v>
      </c>
      <c r="C123" s="51" t="s">
        <v>62</v>
      </c>
      <c r="D123" s="51" t="s">
        <v>55</v>
      </c>
      <c r="E123" s="51">
        <v>10000113</v>
      </c>
      <c r="F123" s="52">
        <f t="shared" si="24"/>
        <v>10000113</v>
      </c>
      <c r="G123" s="51" t="s">
        <v>56</v>
      </c>
      <c r="H123" s="51" t="s">
        <v>57</v>
      </c>
      <c r="I123" s="68"/>
      <c r="J123" s="68"/>
      <c r="K123" s="68"/>
      <c r="L123" s="69">
        <v>5000</v>
      </c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9">
        <f t="shared" si="25"/>
        <v>0</v>
      </c>
      <c r="X123" s="69">
        <f t="shared" si="26"/>
        <v>5000</v>
      </c>
      <c r="Y123" s="69">
        <f t="shared" si="27"/>
        <v>0</v>
      </c>
      <c r="Z123" s="69">
        <f t="shared" si="28"/>
        <v>0</v>
      </c>
      <c r="AA123" s="69">
        <f t="shared" si="29"/>
        <v>0</v>
      </c>
      <c r="AB123" s="69">
        <f t="shared" si="30"/>
        <v>0</v>
      </c>
      <c r="AC123" s="69">
        <f t="shared" si="31"/>
        <v>0</v>
      </c>
      <c r="AD123" s="69">
        <f t="shared" si="32"/>
        <v>0</v>
      </c>
      <c r="AE123" s="69">
        <f t="shared" si="33"/>
        <v>0</v>
      </c>
      <c r="AF123" s="69">
        <v>1</v>
      </c>
      <c r="AG123" s="68">
        <v>0</v>
      </c>
      <c r="AH123" s="69">
        <f t="shared" si="34"/>
        <v>0</v>
      </c>
      <c r="AI123" s="69"/>
      <c r="AJ123" s="69"/>
      <c r="AK123" s="69">
        <f>MAX(AH123*{0.03;0.1;0.2;0.25;0.3;0.35;0.45}-{0;2520;16920;31920;52920;85920;181920},0)</f>
        <v>0</v>
      </c>
      <c r="AL123" s="69">
        <v>0</v>
      </c>
      <c r="AM123" s="69">
        <v>0</v>
      </c>
      <c r="AN123" s="69">
        <f t="shared" si="35"/>
        <v>0</v>
      </c>
      <c r="AO123" s="52"/>
      <c r="AP123" s="68"/>
      <c r="AQ123" s="68"/>
      <c r="AR123" s="68"/>
      <c r="AS123" s="68"/>
      <c r="AT123" s="84"/>
    </row>
    <row r="124" spans="2:46" ht="21.75" customHeight="1">
      <c r="B124" s="50">
        <v>115</v>
      </c>
      <c r="C124" s="51" t="s">
        <v>54</v>
      </c>
      <c r="D124" s="51" t="s">
        <v>55</v>
      </c>
      <c r="E124" s="51">
        <v>10000114</v>
      </c>
      <c r="F124" s="52">
        <f t="shared" si="24"/>
        <v>10000114</v>
      </c>
      <c r="G124" s="51" t="s">
        <v>56</v>
      </c>
      <c r="H124" s="51" t="s">
        <v>57</v>
      </c>
      <c r="I124" s="68"/>
      <c r="J124" s="68"/>
      <c r="K124" s="68"/>
      <c r="L124" s="69">
        <v>5000</v>
      </c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9">
        <f t="shared" si="25"/>
        <v>0</v>
      </c>
      <c r="X124" s="69">
        <f t="shared" si="26"/>
        <v>5000</v>
      </c>
      <c r="Y124" s="69">
        <f t="shared" si="27"/>
        <v>0</v>
      </c>
      <c r="Z124" s="69">
        <f t="shared" si="28"/>
        <v>0</v>
      </c>
      <c r="AA124" s="69">
        <f t="shared" si="29"/>
        <v>0</v>
      </c>
      <c r="AB124" s="69">
        <f t="shared" si="30"/>
        <v>0</v>
      </c>
      <c r="AC124" s="69">
        <f t="shared" si="31"/>
        <v>0</v>
      </c>
      <c r="AD124" s="69">
        <f t="shared" si="32"/>
        <v>0</v>
      </c>
      <c r="AE124" s="69">
        <f t="shared" si="33"/>
        <v>0</v>
      </c>
      <c r="AF124" s="69">
        <v>1</v>
      </c>
      <c r="AG124" s="68">
        <v>0</v>
      </c>
      <c r="AH124" s="69">
        <f t="shared" si="34"/>
        <v>0</v>
      </c>
      <c r="AI124" s="69"/>
      <c r="AJ124" s="69"/>
      <c r="AK124" s="69">
        <f>MAX(AH124*{0.03;0.1;0.2;0.25;0.3;0.35;0.45}-{0;2520;16920;31920;52920;85920;181920},0)</f>
        <v>0</v>
      </c>
      <c r="AL124" s="69">
        <v>0</v>
      </c>
      <c r="AM124" s="69">
        <v>0</v>
      </c>
      <c r="AN124" s="69">
        <f t="shared" si="35"/>
        <v>0</v>
      </c>
      <c r="AO124" s="52"/>
      <c r="AP124" s="68"/>
      <c r="AQ124" s="68"/>
      <c r="AR124" s="68"/>
      <c r="AS124" s="68"/>
      <c r="AT124" s="84"/>
    </row>
    <row r="125" spans="2:46" ht="21.75" customHeight="1">
      <c r="B125" s="50">
        <v>116</v>
      </c>
      <c r="C125" s="51" t="s">
        <v>62</v>
      </c>
      <c r="D125" s="51" t="s">
        <v>55</v>
      </c>
      <c r="E125" s="51">
        <v>10000115</v>
      </c>
      <c r="F125" s="52">
        <f t="shared" si="24"/>
        <v>10000115</v>
      </c>
      <c r="G125" s="51" t="s">
        <v>56</v>
      </c>
      <c r="H125" s="51" t="s">
        <v>57</v>
      </c>
      <c r="I125" s="68"/>
      <c r="J125" s="68"/>
      <c r="K125" s="68"/>
      <c r="L125" s="69">
        <v>5000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9">
        <f t="shared" si="25"/>
        <v>0</v>
      </c>
      <c r="X125" s="69">
        <f t="shared" si="26"/>
        <v>5000</v>
      </c>
      <c r="Y125" s="69">
        <f t="shared" si="27"/>
        <v>0</v>
      </c>
      <c r="Z125" s="69">
        <f t="shared" si="28"/>
        <v>0</v>
      </c>
      <c r="AA125" s="69">
        <f t="shared" si="29"/>
        <v>0</v>
      </c>
      <c r="AB125" s="69">
        <f t="shared" si="30"/>
        <v>0</v>
      </c>
      <c r="AC125" s="69">
        <f t="shared" si="31"/>
        <v>0</v>
      </c>
      <c r="AD125" s="69">
        <f t="shared" si="32"/>
        <v>0</v>
      </c>
      <c r="AE125" s="69">
        <f t="shared" si="33"/>
        <v>0</v>
      </c>
      <c r="AF125" s="69">
        <v>1</v>
      </c>
      <c r="AG125" s="68">
        <v>0</v>
      </c>
      <c r="AH125" s="69">
        <f t="shared" si="34"/>
        <v>0</v>
      </c>
      <c r="AI125" s="69"/>
      <c r="AJ125" s="69"/>
      <c r="AK125" s="69">
        <f>MAX(AH125*{0.03;0.1;0.2;0.25;0.3;0.35;0.45}-{0;2520;16920;31920;52920;85920;181920},0)</f>
        <v>0</v>
      </c>
      <c r="AL125" s="69">
        <v>0</v>
      </c>
      <c r="AM125" s="69">
        <v>0</v>
      </c>
      <c r="AN125" s="69">
        <f t="shared" si="35"/>
        <v>0</v>
      </c>
      <c r="AO125" s="52"/>
      <c r="AP125" s="68"/>
      <c r="AQ125" s="68"/>
      <c r="AR125" s="68"/>
      <c r="AS125" s="68"/>
      <c r="AT125" s="84"/>
    </row>
    <row r="126" spans="2:46" ht="21.75" customHeight="1">
      <c r="B126" s="50">
        <v>117</v>
      </c>
      <c r="C126" s="51" t="s">
        <v>54</v>
      </c>
      <c r="D126" s="51" t="s">
        <v>55</v>
      </c>
      <c r="E126" s="51">
        <v>10000116</v>
      </c>
      <c r="F126" s="52">
        <f t="shared" si="24"/>
        <v>10000116</v>
      </c>
      <c r="G126" s="51" t="s">
        <v>56</v>
      </c>
      <c r="H126" s="51" t="s">
        <v>57</v>
      </c>
      <c r="I126" s="68"/>
      <c r="J126" s="68"/>
      <c r="K126" s="68"/>
      <c r="L126" s="69">
        <v>5000</v>
      </c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9">
        <f t="shared" si="25"/>
        <v>0</v>
      </c>
      <c r="X126" s="69">
        <f t="shared" si="26"/>
        <v>5000</v>
      </c>
      <c r="Y126" s="69">
        <f t="shared" si="27"/>
        <v>0</v>
      </c>
      <c r="Z126" s="69">
        <f t="shared" si="28"/>
        <v>0</v>
      </c>
      <c r="AA126" s="69">
        <f t="shared" si="29"/>
        <v>0</v>
      </c>
      <c r="AB126" s="69">
        <f t="shared" si="30"/>
        <v>0</v>
      </c>
      <c r="AC126" s="69">
        <f t="shared" si="31"/>
        <v>0</v>
      </c>
      <c r="AD126" s="69">
        <f t="shared" si="32"/>
        <v>0</v>
      </c>
      <c r="AE126" s="69">
        <f t="shared" si="33"/>
        <v>0</v>
      </c>
      <c r="AF126" s="69">
        <v>1</v>
      </c>
      <c r="AG126" s="68">
        <v>0</v>
      </c>
      <c r="AH126" s="69">
        <f t="shared" si="34"/>
        <v>0</v>
      </c>
      <c r="AI126" s="69"/>
      <c r="AJ126" s="69"/>
      <c r="AK126" s="69">
        <f>MAX(AH126*{0.03;0.1;0.2;0.25;0.3;0.35;0.45}-{0;2520;16920;31920;52920;85920;181920},0)</f>
        <v>0</v>
      </c>
      <c r="AL126" s="69">
        <v>0</v>
      </c>
      <c r="AM126" s="69">
        <v>0</v>
      </c>
      <c r="AN126" s="69">
        <f t="shared" si="35"/>
        <v>0</v>
      </c>
      <c r="AO126" s="52"/>
      <c r="AP126" s="68"/>
      <c r="AQ126" s="68"/>
      <c r="AR126" s="68"/>
      <c r="AS126" s="68"/>
      <c r="AT126" s="84"/>
    </row>
    <row r="127" spans="2:46" ht="21.75" customHeight="1">
      <c r="B127" s="50">
        <v>118</v>
      </c>
      <c r="C127" s="51" t="s">
        <v>62</v>
      </c>
      <c r="D127" s="51" t="s">
        <v>55</v>
      </c>
      <c r="E127" s="51">
        <v>10000117</v>
      </c>
      <c r="F127" s="52">
        <f t="shared" si="24"/>
        <v>10000117</v>
      </c>
      <c r="G127" s="51" t="s">
        <v>56</v>
      </c>
      <c r="H127" s="51" t="s">
        <v>57</v>
      </c>
      <c r="I127" s="68"/>
      <c r="J127" s="68"/>
      <c r="K127" s="68"/>
      <c r="L127" s="69">
        <v>5000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9">
        <f t="shared" si="25"/>
        <v>0</v>
      </c>
      <c r="X127" s="69">
        <f t="shared" si="26"/>
        <v>5000</v>
      </c>
      <c r="Y127" s="69">
        <f t="shared" si="27"/>
        <v>0</v>
      </c>
      <c r="Z127" s="69">
        <f t="shared" si="28"/>
        <v>0</v>
      </c>
      <c r="AA127" s="69">
        <f t="shared" si="29"/>
        <v>0</v>
      </c>
      <c r="AB127" s="69">
        <f t="shared" si="30"/>
        <v>0</v>
      </c>
      <c r="AC127" s="69">
        <f t="shared" si="31"/>
        <v>0</v>
      </c>
      <c r="AD127" s="69">
        <f t="shared" si="32"/>
        <v>0</v>
      </c>
      <c r="AE127" s="69">
        <f t="shared" si="33"/>
        <v>0</v>
      </c>
      <c r="AF127" s="69">
        <v>1</v>
      </c>
      <c r="AG127" s="68">
        <v>0</v>
      </c>
      <c r="AH127" s="69">
        <f t="shared" si="34"/>
        <v>0</v>
      </c>
      <c r="AI127" s="69"/>
      <c r="AJ127" s="69"/>
      <c r="AK127" s="69">
        <f>MAX(AH127*{0.03;0.1;0.2;0.25;0.3;0.35;0.45}-{0;2520;16920;31920;52920;85920;181920},0)</f>
        <v>0</v>
      </c>
      <c r="AL127" s="69">
        <v>0</v>
      </c>
      <c r="AM127" s="69">
        <v>0</v>
      </c>
      <c r="AN127" s="69">
        <f t="shared" si="35"/>
        <v>0</v>
      </c>
      <c r="AO127" s="52"/>
      <c r="AP127" s="68"/>
      <c r="AQ127" s="68"/>
      <c r="AR127" s="68"/>
      <c r="AS127" s="68"/>
      <c r="AT127" s="84"/>
    </row>
    <row r="128" spans="2:46" ht="21.75" customHeight="1">
      <c r="B128" s="50">
        <v>119</v>
      </c>
      <c r="C128" s="51" t="s">
        <v>54</v>
      </c>
      <c r="D128" s="51" t="s">
        <v>55</v>
      </c>
      <c r="E128" s="51">
        <v>10000118</v>
      </c>
      <c r="F128" s="52">
        <f t="shared" si="24"/>
        <v>10000118</v>
      </c>
      <c r="G128" s="51" t="s">
        <v>56</v>
      </c>
      <c r="H128" s="51" t="s">
        <v>57</v>
      </c>
      <c r="I128" s="68"/>
      <c r="J128" s="68"/>
      <c r="K128" s="68"/>
      <c r="L128" s="69">
        <v>5000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9">
        <f t="shared" si="25"/>
        <v>0</v>
      </c>
      <c r="X128" s="69">
        <f t="shared" si="26"/>
        <v>5000</v>
      </c>
      <c r="Y128" s="69">
        <f t="shared" si="27"/>
        <v>0</v>
      </c>
      <c r="Z128" s="69">
        <f t="shared" si="28"/>
        <v>0</v>
      </c>
      <c r="AA128" s="69">
        <f t="shared" si="29"/>
        <v>0</v>
      </c>
      <c r="AB128" s="69">
        <f t="shared" si="30"/>
        <v>0</v>
      </c>
      <c r="AC128" s="69">
        <f t="shared" si="31"/>
        <v>0</v>
      </c>
      <c r="AD128" s="69">
        <f t="shared" si="32"/>
        <v>0</v>
      </c>
      <c r="AE128" s="69">
        <f t="shared" si="33"/>
        <v>0</v>
      </c>
      <c r="AF128" s="69">
        <v>1</v>
      </c>
      <c r="AG128" s="68">
        <v>0</v>
      </c>
      <c r="AH128" s="69">
        <f t="shared" si="34"/>
        <v>0</v>
      </c>
      <c r="AI128" s="69"/>
      <c r="AJ128" s="69"/>
      <c r="AK128" s="69">
        <f>MAX(AH128*{0.03;0.1;0.2;0.25;0.3;0.35;0.45}-{0;2520;16920;31920;52920;85920;181920},0)</f>
        <v>0</v>
      </c>
      <c r="AL128" s="69">
        <v>0</v>
      </c>
      <c r="AM128" s="69">
        <v>0</v>
      </c>
      <c r="AN128" s="69">
        <f t="shared" si="35"/>
        <v>0</v>
      </c>
      <c r="AO128" s="52"/>
      <c r="AP128" s="68"/>
      <c r="AQ128" s="68"/>
      <c r="AR128" s="68"/>
      <c r="AS128" s="68"/>
      <c r="AT128" s="84"/>
    </row>
    <row r="129" spans="2:46" ht="21.75" customHeight="1">
      <c r="B129" s="50">
        <v>120</v>
      </c>
      <c r="C129" s="51" t="s">
        <v>62</v>
      </c>
      <c r="D129" s="51" t="s">
        <v>55</v>
      </c>
      <c r="E129" s="51">
        <v>10000119</v>
      </c>
      <c r="F129" s="52">
        <f t="shared" si="24"/>
        <v>10000119</v>
      </c>
      <c r="G129" s="51" t="s">
        <v>56</v>
      </c>
      <c r="H129" s="51" t="s">
        <v>57</v>
      </c>
      <c r="I129" s="68"/>
      <c r="J129" s="68"/>
      <c r="K129" s="68"/>
      <c r="L129" s="69">
        <v>5000</v>
      </c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9">
        <f t="shared" si="25"/>
        <v>0</v>
      </c>
      <c r="X129" s="69">
        <f t="shared" si="26"/>
        <v>5000</v>
      </c>
      <c r="Y129" s="69">
        <f t="shared" si="27"/>
        <v>0</v>
      </c>
      <c r="Z129" s="69">
        <f t="shared" si="28"/>
        <v>0</v>
      </c>
      <c r="AA129" s="69">
        <f t="shared" si="29"/>
        <v>0</v>
      </c>
      <c r="AB129" s="69">
        <f t="shared" si="30"/>
        <v>0</v>
      </c>
      <c r="AC129" s="69">
        <f t="shared" si="31"/>
        <v>0</v>
      </c>
      <c r="AD129" s="69">
        <f t="shared" si="32"/>
        <v>0</v>
      </c>
      <c r="AE129" s="69">
        <f t="shared" si="33"/>
        <v>0</v>
      </c>
      <c r="AF129" s="69">
        <v>1</v>
      </c>
      <c r="AG129" s="68">
        <v>0</v>
      </c>
      <c r="AH129" s="69">
        <f t="shared" si="34"/>
        <v>0</v>
      </c>
      <c r="AI129" s="69"/>
      <c r="AJ129" s="69"/>
      <c r="AK129" s="69">
        <f>MAX(AH129*{0.03;0.1;0.2;0.25;0.3;0.35;0.45}-{0;2520;16920;31920;52920;85920;181920},0)</f>
        <v>0</v>
      </c>
      <c r="AL129" s="69">
        <v>0</v>
      </c>
      <c r="AM129" s="69">
        <v>0</v>
      </c>
      <c r="AN129" s="69">
        <f t="shared" si="35"/>
        <v>0</v>
      </c>
      <c r="AO129" s="52"/>
      <c r="AP129" s="68"/>
      <c r="AQ129" s="68"/>
      <c r="AR129" s="68"/>
      <c r="AS129" s="68"/>
      <c r="AT129" s="84"/>
    </row>
    <row r="130" spans="2:46" ht="21.75" customHeight="1">
      <c r="B130" s="50">
        <v>121</v>
      </c>
      <c r="C130" s="51" t="s">
        <v>54</v>
      </c>
      <c r="D130" s="51" t="s">
        <v>55</v>
      </c>
      <c r="E130" s="51">
        <v>10000120</v>
      </c>
      <c r="F130" s="52">
        <f t="shared" si="24"/>
        <v>10000120</v>
      </c>
      <c r="G130" s="51" t="s">
        <v>56</v>
      </c>
      <c r="H130" s="51" t="s">
        <v>57</v>
      </c>
      <c r="I130" s="68"/>
      <c r="J130" s="68"/>
      <c r="K130" s="68"/>
      <c r="L130" s="69">
        <v>5000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9">
        <f t="shared" si="25"/>
        <v>0</v>
      </c>
      <c r="X130" s="69">
        <f t="shared" si="26"/>
        <v>5000</v>
      </c>
      <c r="Y130" s="69">
        <f t="shared" si="27"/>
        <v>0</v>
      </c>
      <c r="Z130" s="69">
        <f t="shared" si="28"/>
        <v>0</v>
      </c>
      <c r="AA130" s="69">
        <f t="shared" si="29"/>
        <v>0</v>
      </c>
      <c r="AB130" s="69">
        <f t="shared" si="30"/>
        <v>0</v>
      </c>
      <c r="AC130" s="69">
        <f t="shared" si="31"/>
        <v>0</v>
      </c>
      <c r="AD130" s="69">
        <f t="shared" si="32"/>
        <v>0</v>
      </c>
      <c r="AE130" s="69">
        <f t="shared" si="33"/>
        <v>0</v>
      </c>
      <c r="AF130" s="69">
        <v>1</v>
      </c>
      <c r="AG130" s="68">
        <v>0</v>
      </c>
      <c r="AH130" s="69">
        <f t="shared" si="34"/>
        <v>0</v>
      </c>
      <c r="AI130" s="69"/>
      <c r="AJ130" s="69"/>
      <c r="AK130" s="69">
        <f>MAX(AH130*{0.03;0.1;0.2;0.25;0.3;0.35;0.45}-{0;2520;16920;31920;52920;85920;181920},0)</f>
        <v>0</v>
      </c>
      <c r="AL130" s="69">
        <v>0</v>
      </c>
      <c r="AM130" s="69">
        <v>0</v>
      </c>
      <c r="AN130" s="69">
        <f t="shared" si="35"/>
        <v>0</v>
      </c>
      <c r="AO130" s="52"/>
      <c r="AP130" s="68"/>
      <c r="AQ130" s="68"/>
      <c r="AR130" s="68"/>
      <c r="AS130" s="68"/>
      <c r="AT130" s="84"/>
    </row>
    <row r="131" spans="2:46" ht="21.75" customHeight="1">
      <c r="B131" s="50">
        <v>122</v>
      </c>
      <c r="C131" s="51" t="s">
        <v>62</v>
      </c>
      <c r="D131" s="51" t="s">
        <v>55</v>
      </c>
      <c r="E131" s="51">
        <v>10000121</v>
      </c>
      <c r="F131" s="52">
        <f t="shared" si="24"/>
        <v>10000121</v>
      </c>
      <c r="G131" s="51" t="s">
        <v>56</v>
      </c>
      <c r="H131" s="51" t="s">
        <v>57</v>
      </c>
      <c r="I131" s="68"/>
      <c r="J131" s="68"/>
      <c r="K131" s="68"/>
      <c r="L131" s="69">
        <v>5000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9">
        <f t="shared" si="25"/>
        <v>0</v>
      </c>
      <c r="X131" s="69">
        <f t="shared" si="26"/>
        <v>5000</v>
      </c>
      <c r="Y131" s="69">
        <f t="shared" si="27"/>
        <v>0</v>
      </c>
      <c r="Z131" s="69">
        <f t="shared" si="28"/>
        <v>0</v>
      </c>
      <c r="AA131" s="69">
        <f t="shared" si="29"/>
        <v>0</v>
      </c>
      <c r="AB131" s="69">
        <f t="shared" si="30"/>
        <v>0</v>
      </c>
      <c r="AC131" s="69">
        <f t="shared" si="31"/>
        <v>0</v>
      </c>
      <c r="AD131" s="69">
        <f t="shared" si="32"/>
        <v>0</v>
      </c>
      <c r="AE131" s="69">
        <f t="shared" si="33"/>
        <v>0</v>
      </c>
      <c r="AF131" s="69">
        <v>1</v>
      </c>
      <c r="AG131" s="68">
        <v>0</v>
      </c>
      <c r="AH131" s="69">
        <f t="shared" si="34"/>
        <v>0</v>
      </c>
      <c r="AI131" s="69"/>
      <c r="AJ131" s="69"/>
      <c r="AK131" s="69">
        <f>MAX(AH131*{0.03;0.1;0.2;0.25;0.3;0.35;0.45}-{0;2520;16920;31920;52920;85920;181920},0)</f>
        <v>0</v>
      </c>
      <c r="AL131" s="69">
        <v>0</v>
      </c>
      <c r="AM131" s="69">
        <v>0</v>
      </c>
      <c r="AN131" s="69">
        <f t="shared" si="35"/>
        <v>0</v>
      </c>
      <c r="AO131" s="52"/>
      <c r="AP131" s="68"/>
      <c r="AQ131" s="68"/>
      <c r="AR131" s="68"/>
      <c r="AS131" s="68"/>
      <c r="AT131" s="84"/>
    </row>
    <row r="132" spans="2:46" ht="21.75" customHeight="1">
      <c r="B132" s="50">
        <v>123</v>
      </c>
      <c r="C132" s="51" t="s">
        <v>54</v>
      </c>
      <c r="D132" s="51" t="s">
        <v>55</v>
      </c>
      <c r="E132" s="51">
        <v>10000122</v>
      </c>
      <c r="F132" s="52">
        <f t="shared" si="24"/>
        <v>10000122</v>
      </c>
      <c r="G132" s="51" t="s">
        <v>56</v>
      </c>
      <c r="H132" s="51" t="s">
        <v>57</v>
      </c>
      <c r="I132" s="68"/>
      <c r="J132" s="68"/>
      <c r="K132" s="68"/>
      <c r="L132" s="69">
        <v>5000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9">
        <f t="shared" si="25"/>
        <v>0</v>
      </c>
      <c r="X132" s="69">
        <f t="shared" si="26"/>
        <v>5000</v>
      </c>
      <c r="Y132" s="69">
        <f t="shared" si="27"/>
        <v>0</v>
      </c>
      <c r="Z132" s="69">
        <f t="shared" si="28"/>
        <v>0</v>
      </c>
      <c r="AA132" s="69">
        <f t="shared" si="29"/>
        <v>0</v>
      </c>
      <c r="AB132" s="69">
        <f t="shared" si="30"/>
        <v>0</v>
      </c>
      <c r="AC132" s="69">
        <f t="shared" si="31"/>
        <v>0</v>
      </c>
      <c r="AD132" s="69">
        <f t="shared" si="32"/>
        <v>0</v>
      </c>
      <c r="AE132" s="69">
        <f t="shared" si="33"/>
        <v>0</v>
      </c>
      <c r="AF132" s="69">
        <v>1</v>
      </c>
      <c r="AG132" s="68">
        <v>0</v>
      </c>
      <c r="AH132" s="69">
        <f t="shared" si="34"/>
        <v>0</v>
      </c>
      <c r="AI132" s="69"/>
      <c r="AJ132" s="69"/>
      <c r="AK132" s="69">
        <f>MAX(AH132*{0.03;0.1;0.2;0.25;0.3;0.35;0.45}-{0;2520;16920;31920;52920;85920;181920},0)</f>
        <v>0</v>
      </c>
      <c r="AL132" s="69">
        <v>0</v>
      </c>
      <c r="AM132" s="69">
        <v>0</v>
      </c>
      <c r="AN132" s="69">
        <f t="shared" si="35"/>
        <v>0</v>
      </c>
      <c r="AO132" s="52"/>
      <c r="AP132" s="68"/>
      <c r="AQ132" s="68"/>
      <c r="AR132" s="68"/>
      <c r="AS132" s="68"/>
      <c r="AT132" s="84"/>
    </row>
    <row r="133" spans="2:46" ht="21.75" customHeight="1">
      <c r="B133" s="50">
        <v>124</v>
      </c>
      <c r="C133" s="51" t="s">
        <v>62</v>
      </c>
      <c r="D133" s="51" t="s">
        <v>55</v>
      </c>
      <c r="E133" s="51">
        <v>10000123</v>
      </c>
      <c r="F133" s="52">
        <f t="shared" si="24"/>
        <v>10000123</v>
      </c>
      <c r="G133" s="51" t="s">
        <v>56</v>
      </c>
      <c r="H133" s="51" t="s">
        <v>57</v>
      </c>
      <c r="I133" s="68"/>
      <c r="J133" s="68"/>
      <c r="K133" s="68"/>
      <c r="L133" s="69">
        <v>5000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9">
        <f t="shared" si="25"/>
        <v>0</v>
      </c>
      <c r="X133" s="69">
        <f t="shared" si="26"/>
        <v>5000</v>
      </c>
      <c r="Y133" s="69">
        <f t="shared" si="27"/>
        <v>0</v>
      </c>
      <c r="Z133" s="69">
        <f t="shared" si="28"/>
        <v>0</v>
      </c>
      <c r="AA133" s="69">
        <f t="shared" si="29"/>
        <v>0</v>
      </c>
      <c r="AB133" s="69">
        <f t="shared" si="30"/>
        <v>0</v>
      </c>
      <c r="AC133" s="69">
        <f t="shared" si="31"/>
        <v>0</v>
      </c>
      <c r="AD133" s="69">
        <f t="shared" si="32"/>
        <v>0</v>
      </c>
      <c r="AE133" s="69">
        <f t="shared" si="33"/>
        <v>0</v>
      </c>
      <c r="AF133" s="69">
        <v>1</v>
      </c>
      <c r="AG133" s="68">
        <v>0</v>
      </c>
      <c r="AH133" s="69">
        <f t="shared" si="34"/>
        <v>0</v>
      </c>
      <c r="AI133" s="69"/>
      <c r="AJ133" s="69"/>
      <c r="AK133" s="69">
        <f>MAX(AH133*{0.03;0.1;0.2;0.25;0.3;0.35;0.45}-{0;2520;16920;31920;52920;85920;181920},0)</f>
        <v>0</v>
      </c>
      <c r="AL133" s="69">
        <v>0</v>
      </c>
      <c r="AM133" s="69">
        <v>0</v>
      </c>
      <c r="AN133" s="69">
        <f t="shared" si="35"/>
        <v>0</v>
      </c>
      <c r="AO133" s="52"/>
      <c r="AP133" s="68"/>
      <c r="AQ133" s="68"/>
      <c r="AR133" s="68"/>
      <c r="AS133" s="68"/>
      <c r="AT133" s="84"/>
    </row>
    <row r="134" spans="2:46" ht="21.75" customHeight="1">
      <c r="B134" s="50">
        <v>125</v>
      </c>
      <c r="C134" s="51" t="s">
        <v>54</v>
      </c>
      <c r="D134" s="51" t="s">
        <v>55</v>
      </c>
      <c r="E134" s="51">
        <v>10000124</v>
      </c>
      <c r="F134" s="52">
        <f t="shared" si="24"/>
        <v>10000124</v>
      </c>
      <c r="G134" s="51" t="s">
        <v>56</v>
      </c>
      <c r="H134" s="51" t="s">
        <v>57</v>
      </c>
      <c r="I134" s="68"/>
      <c r="J134" s="68"/>
      <c r="K134" s="68"/>
      <c r="L134" s="69">
        <v>5000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9">
        <f t="shared" si="25"/>
        <v>0</v>
      </c>
      <c r="X134" s="69">
        <f t="shared" si="26"/>
        <v>5000</v>
      </c>
      <c r="Y134" s="69">
        <f t="shared" si="27"/>
        <v>0</v>
      </c>
      <c r="Z134" s="69">
        <f t="shared" si="28"/>
        <v>0</v>
      </c>
      <c r="AA134" s="69">
        <f t="shared" si="29"/>
        <v>0</v>
      </c>
      <c r="AB134" s="69">
        <f t="shared" si="30"/>
        <v>0</v>
      </c>
      <c r="AC134" s="69">
        <f t="shared" si="31"/>
        <v>0</v>
      </c>
      <c r="AD134" s="69">
        <f t="shared" si="32"/>
        <v>0</v>
      </c>
      <c r="AE134" s="69">
        <f t="shared" si="33"/>
        <v>0</v>
      </c>
      <c r="AF134" s="69">
        <v>1</v>
      </c>
      <c r="AG134" s="68">
        <v>0</v>
      </c>
      <c r="AH134" s="69">
        <f t="shared" si="34"/>
        <v>0</v>
      </c>
      <c r="AI134" s="69"/>
      <c r="AJ134" s="69"/>
      <c r="AK134" s="69">
        <f>MAX(AH134*{0.03;0.1;0.2;0.25;0.3;0.35;0.45}-{0;2520;16920;31920;52920;85920;181920},0)</f>
        <v>0</v>
      </c>
      <c r="AL134" s="69">
        <v>0</v>
      </c>
      <c r="AM134" s="69">
        <v>0</v>
      </c>
      <c r="AN134" s="69">
        <f t="shared" si="35"/>
        <v>0</v>
      </c>
      <c r="AO134" s="52"/>
      <c r="AP134" s="68"/>
      <c r="AQ134" s="68"/>
      <c r="AR134" s="68"/>
      <c r="AS134" s="68"/>
      <c r="AT134" s="84"/>
    </row>
    <row r="135" spans="2:46" ht="21.75" customHeight="1">
      <c r="B135" s="50">
        <v>126</v>
      </c>
      <c r="C135" s="51" t="s">
        <v>62</v>
      </c>
      <c r="D135" s="51" t="s">
        <v>55</v>
      </c>
      <c r="E135" s="51">
        <v>10000125</v>
      </c>
      <c r="F135" s="52">
        <f t="shared" si="24"/>
        <v>10000125</v>
      </c>
      <c r="G135" s="51" t="s">
        <v>56</v>
      </c>
      <c r="H135" s="51" t="s">
        <v>57</v>
      </c>
      <c r="I135" s="68"/>
      <c r="J135" s="68"/>
      <c r="K135" s="68"/>
      <c r="L135" s="69">
        <v>5000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9">
        <f t="shared" si="25"/>
        <v>0</v>
      </c>
      <c r="X135" s="69">
        <f t="shared" si="26"/>
        <v>5000</v>
      </c>
      <c r="Y135" s="69">
        <f t="shared" si="27"/>
        <v>0</v>
      </c>
      <c r="Z135" s="69">
        <f t="shared" si="28"/>
        <v>0</v>
      </c>
      <c r="AA135" s="69">
        <f t="shared" si="29"/>
        <v>0</v>
      </c>
      <c r="AB135" s="69">
        <f t="shared" si="30"/>
        <v>0</v>
      </c>
      <c r="AC135" s="69">
        <f t="shared" si="31"/>
        <v>0</v>
      </c>
      <c r="AD135" s="69">
        <f t="shared" si="32"/>
        <v>0</v>
      </c>
      <c r="AE135" s="69">
        <f t="shared" si="33"/>
        <v>0</v>
      </c>
      <c r="AF135" s="69">
        <v>1</v>
      </c>
      <c r="AG135" s="68">
        <v>0</v>
      </c>
      <c r="AH135" s="69">
        <f t="shared" si="34"/>
        <v>0</v>
      </c>
      <c r="AI135" s="69"/>
      <c r="AJ135" s="69"/>
      <c r="AK135" s="69">
        <f>MAX(AH135*{0.03;0.1;0.2;0.25;0.3;0.35;0.45}-{0;2520;16920;31920;52920;85920;181920},0)</f>
        <v>0</v>
      </c>
      <c r="AL135" s="69">
        <v>0</v>
      </c>
      <c r="AM135" s="69">
        <v>0</v>
      </c>
      <c r="AN135" s="69">
        <f t="shared" si="35"/>
        <v>0</v>
      </c>
      <c r="AO135" s="52"/>
      <c r="AP135" s="68"/>
      <c r="AQ135" s="68"/>
      <c r="AR135" s="68"/>
      <c r="AS135" s="68"/>
      <c r="AT135" s="84"/>
    </row>
    <row r="136" spans="2:46" ht="21.75" customHeight="1">
      <c r="B136" s="50">
        <v>127</v>
      </c>
      <c r="C136" s="51" t="s">
        <v>54</v>
      </c>
      <c r="D136" s="51" t="s">
        <v>55</v>
      </c>
      <c r="E136" s="51">
        <v>10000126</v>
      </c>
      <c r="F136" s="52">
        <f t="shared" si="24"/>
        <v>10000126</v>
      </c>
      <c r="G136" s="51" t="s">
        <v>56</v>
      </c>
      <c r="H136" s="51" t="s">
        <v>57</v>
      </c>
      <c r="I136" s="68"/>
      <c r="J136" s="68"/>
      <c r="K136" s="68"/>
      <c r="L136" s="69">
        <v>5000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9">
        <f t="shared" si="25"/>
        <v>0</v>
      </c>
      <c r="X136" s="69">
        <f t="shared" si="26"/>
        <v>5000</v>
      </c>
      <c r="Y136" s="69">
        <f t="shared" si="27"/>
        <v>0</v>
      </c>
      <c r="Z136" s="69">
        <f t="shared" si="28"/>
        <v>0</v>
      </c>
      <c r="AA136" s="69">
        <f t="shared" si="29"/>
        <v>0</v>
      </c>
      <c r="AB136" s="69">
        <f t="shared" si="30"/>
        <v>0</v>
      </c>
      <c r="AC136" s="69">
        <f t="shared" si="31"/>
        <v>0</v>
      </c>
      <c r="AD136" s="69">
        <f t="shared" si="32"/>
        <v>0</v>
      </c>
      <c r="AE136" s="69">
        <f t="shared" si="33"/>
        <v>0</v>
      </c>
      <c r="AF136" s="69">
        <v>1</v>
      </c>
      <c r="AG136" s="68">
        <v>0</v>
      </c>
      <c r="AH136" s="69">
        <f t="shared" si="34"/>
        <v>0</v>
      </c>
      <c r="AI136" s="69"/>
      <c r="AJ136" s="69"/>
      <c r="AK136" s="69">
        <f>MAX(AH136*{0.03;0.1;0.2;0.25;0.3;0.35;0.45}-{0;2520;16920;31920;52920;85920;181920},0)</f>
        <v>0</v>
      </c>
      <c r="AL136" s="69">
        <v>0</v>
      </c>
      <c r="AM136" s="69">
        <v>0</v>
      </c>
      <c r="AN136" s="69">
        <f t="shared" si="35"/>
        <v>0</v>
      </c>
      <c r="AO136" s="52"/>
      <c r="AP136" s="68"/>
      <c r="AQ136" s="68"/>
      <c r="AR136" s="68"/>
      <c r="AS136" s="68"/>
      <c r="AT136" s="84"/>
    </row>
    <row r="137" spans="2:46" ht="21.75" customHeight="1">
      <c r="B137" s="50">
        <v>128</v>
      </c>
      <c r="C137" s="51" t="s">
        <v>62</v>
      </c>
      <c r="D137" s="51" t="s">
        <v>55</v>
      </c>
      <c r="E137" s="51">
        <v>10000127</v>
      </c>
      <c r="F137" s="52">
        <f t="shared" si="24"/>
        <v>10000127</v>
      </c>
      <c r="G137" s="51" t="s">
        <v>56</v>
      </c>
      <c r="H137" s="51" t="s">
        <v>57</v>
      </c>
      <c r="I137" s="68"/>
      <c r="J137" s="68"/>
      <c r="K137" s="68"/>
      <c r="L137" s="69">
        <v>5000</v>
      </c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9">
        <f t="shared" si="25"/>
        <v>0</v>
      </c>
      <c r="X137" s="69">
        <f t="shared" si="26"/>
        <v>5000</v>
      </c>
      <c r="Y137" s="69">
        <f t="shared" si="27"/>
        <v>0</v>
      </c>
      <c r="Z137" s="69">
        <f t="shared" si="28"/>
        <v>0</v>
      </c>
      <c r="AA137" s="69">
        <f t="shared" si="29"/>
        <v>0</v>
      </c>
      <c r="AB137" s="69">
        <f t="shared" si="30"/>
        <v>0</v>
      </c>
      <c r="AC137" s="69">
        <f t="shared" si="31"/>
        <v>0</v>
      </c>
      <c r="AD137" s="69">
        <f t="shared" si="32"/>
        <v>0</v>
      </c>
      <c r="AE137" s="69">
        <f t="shared" si="33"/>
        <v>0</v>
      </c>
      <c r="AF137" s="69">
        <v>1</v>
      </c>
      <c r="AG137" s="68">
        <v>0</v>
      </c>
      <c r="AH137" s="69">
        <f t="shared" si="34"/>
        <v>0</v>
      </c>
      <c r="AI137" s="69"/>
      <c r="AJ137" s="69"/>
      <c r="AK137" s="69">
        <f>MAX(AH137*{0.03;0.1;0.2;0.25;0.3;0.35;0.45}-{0;2520;16920;31920;52920;85920;181920},0)</f>
        <v>0</v>
      </c>
      <c r="AL137" s="69">
        <v>0</v>
      </c>
      <c r="AM137" s="69">
        <v>0</v>
      </c>
      <c r="AN137" s="69">
        <f t="shared" si="35"/>
        <v>0</v>
      </c>
      <c r="AO137" s="52"/>
      <c r="AP137" s="68"/>
      <c r="AQ137" s="68"/>
      <c r="AR137" s="68"/>
      <c r="AS137" s="68"/>
      <c r="AT137" s="84"/>
    </row>
    <row r="138" spans="2:46" ht="21.75" customHeight="1">
      <c r="B138" s="50">
        <v>129</v>
      </c>
      <c r="C138" s="51" t="s">
        <v>54</v>
      </c>
      <c r="D138" s="51" t="s">
        <v>55</v>
      </c>
      <c r="E138" s="51">
        <v>10000128</v>
      </c>
      <c r="F138" s="52">
        <f t="shared" si="24"/>
        <v>10000128</v>
      </c>
      <c r="G138" s="51" t="s">
        <v>56</v>
      </c>
      <c r="H138" s="51" t="s">
        <v>57</v>
      </c>
      <c r="I138" s="68"/>
      <c r="J138" s="68"/>
      <c r="K138" s="68"/>
      <c r="L138" s="69">
        <v>5000</v>
      </c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9">
        <f t="shared" si="25"/>
        <v>0</v>
      </c>
      <c r="X138" s="69">
        <f t="shared" si="26"/>
        <v>5000</v>
      </c>
      <c r="Y138" s="69">
        <f t="shared" si="27"/>
        <v>0</v>
      </c>
      <c r="Z138" s="69">
        <f t="shared" si="28"/>
        <v>0</v>
      </c>
      <c r="AA138" s="69">
        <f t="shared" si="29"/>
        <v>0</v>
      </c>
      <c r="AB138" s="69">
        <f t="shared" si="30"/>
        <v>0</v>
      </c>
      <c r="AC138" s="69">
        <f t="shared" si="31"/>
        <v>0</v>
      </c>
      <c r="AD138" s="69">
        <f t="shared" si="32"/>
        <v>0</v>
      </c>
      <c r="AE138" s="69">
        <f t="shared" si="33"/>
        <v>0</v>
      </c>
      <c r="AF138" s="69">
        <v>1</v>
      </c>
      <c r="AG138" s="68">
        <v>0</v>
      </c>
      <c r="AH138" s="69">
        <f t="shared" si="34"/>
        <v>0</v>
      </c>
      <c r="AI138" s="69"/>
      <c r="AJ138" s="69"/>
      <c r="AK138" s="69">
        <f>MAX(AH138*{0.03;0.1;0.2;0.25;0.3;0.35;0.45}-{0;2520;16920;31920;52920;85920;181920},0)</f>
        <v>0</v>
      </c>
      <c r="AL138" s="69">
        <v>0</v>
      </c>
      <c r="AM138" s="69">
        <v>0</v>
      </c>
      <c r="AN138" s="69">
        <f t="shared" si="35"/>
        <v>0</v>
      </c>
      <c r="AO138" s="52"/>
      <c r="AP138" s="68"/>
      <c r="AQ138" s="68"/>
      <c r="AR138" s="68"/>
      <c r="AS138" s="68"/>
      <c r="AT138" s="84"/>
    </row>
    <row r="139" spans="2:46" ht="21.75" customHeight="1">
      <c r="B139" s="50">
        <v>130</v>
      </c>
      <c r="C139" s="51" t="s">
        <v>62</v>
      </c>
      <c r="D139" s="51" t="s">
        <v>55</v>
      </c>
      <c r="E139" s="51">
        <v>10000129</v>
      </c>
      <c r="F139" s="52">
        <f t="shared" si="24"/>
        <v>10000129</v>
      </c>
      <c r="G139" s="51" t="s">
        <v>56</v>
      </c>
      <c r="H139" s="51" t="s">
        <v>57</v>
      </c>
      <c r="I139" s="68"/>
      <c r="J139" s="68"/>
      <c r="K139" s="68"/>
      <c r="L139" s="69">
        <v>5000</v>
      </c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9">
        <f t="shared" si="25"/>
        <v>0</v>
      </c>
      <c r="X139" s="69">
        <f t="shared" si="26"/>
        <v>5000</v>
      </c>
      <c r="Y139" s="69">
        <f t="shared" si="27"/>
        <v>0</v>
      </c>
      <c r="Z139" s="69">
        <f t="shared" si="28"/>
        <v>0</v>
      </c>
      <c r="AA139" s="69">
        <f t="shared" si="29"/>
        <v>0</v>
      </c>
      <c r="AB139" s="69">
        <f t="shared" si="30"/>
        <v>0</v>
      </c>
      <c r="AC139" s="69">
        <f t="shared" si="31"/>
        <v>0</v>
      </c>
      <c r="AD139" s="69">
        <f t="shared" si="32"/>
        <v>0</v>
      </c>
      <c r="AE139" s="69">
        <f t="shared" si="33"/>
        <v>0</v>
      </c>
      <c r="AF139" s="69">
        <v>1</v>
      </c>
      <c r="AG139" s="68">
        <v>0</v>
      </c>
      <c r="AH139" s="69">
        <f t="shared" si="34"/>
        <v>0</v>
      </c>
      <c r="AI139" s="69"/>
      <c r="AJ139" s="69"/>
      <c r="AK139" s="69">
        <f>MAX(AH139*{0.03;0.1;0.2;0.25;0.3;0.35;0.45}-{0;2520;16920;31920;52920;85920;181920},0)</f>
        <v>0</v>
      </c>
      <c r="AL139" s="69">
        <v>0</v>
      </c>
      <c r="AM139" s="69">
        <v>0</v>
      </c>
      <c r="AN139" s="69">
        <f t="shared" si="35"/>
        <v>0</v>
      </c>
      <c r="AO139" s="52"/>
      <c r="AP139" s="68"/>
      <c r="AQ139" s="68"/>
      <c r="AR139" s="68"/>
      <c r="AS139" s="68"/>
      <c r="AT139" s="84"/>
    </row>
    <row r="140" spans="2:46" ht="21.75" customHeight="1">
      <c r="B140" s="50">
        <v>131</v>
      </c>
      <c r="C140" s="51" t="s">
        <v>54</v>
      </c>
      <c r="D140" s="51" t="s">
        <v>55</v>
      </c>
      <c r="E140" s="51">
        <v>10000130</v>
      </c>
      <c r="F140" s="52">
        <f t="shared" si="24"/>
        <v>10000130</v>
      </c>
      <c r="G140" s="51" t="s">
        <v>56</v>
      </c>
      <c r="H140" s="51" t="s">
        <v>57</v>
      </c>
      <c r="I140" s="68"/>
      <c r="J140" s="68"/>
      <c r="K140" s="68"/>
      <c r="L140" s="69">
        <v>5000</v>
      </c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9">
        <f t="shared" si="25"/>
        <v>0</v>
      </c>
      <c r="X140" s="69">
        <f t="shared" si="26"/>
        <v>5000</v>
      </c>
      <c r="Y140" s="69">
        <f t="shared" si="27"/>
        <v>0</v>
      </c>
      <c r="Z140" s="69">
        <f t="shared" si="28"/>
        <v>0</v>
      </c>
      <c r="AA140" s="69">
        <f t="shared" si="29"/>
        <v>0</v>
      </c>
      <c r="AB140" s="69">
        <f t="shared" si="30"/>
        <v>0</v>
      </c>
      <c r="AC140" s="69">
        <f t="shared" si="31"/>
        <v>0</v>
      </c>
      <c r="AD140" s="69">
        <f t="shared" si="32"/>
        <v>0</v>
      </c>
      <c r="AE140" s="69">
        <f t="shared" si="33"/>
        <v>0</v>
      </c>
      <c r="AF140" s="69">
        <v>1</v>
      </c>
      <c r="AG140" s="68">
        <v>0</v>
      </c>
      <c r="AH140" s="69">
        <f t="shared" si="34"/>
        <v>0</v>
      </c>
      <c r="AI140" s="69"/>
      <c r="AJ140" s="69"/>
      <c r="AK140" s="69">
        <f>MAX(AH140*{0.03;0.1;0.2;0.25;0.3;0.35;0.45}-{0;2520;16920;31920;52920;85920;181920},0)</f>
        <v>0</v>
      </c>
      <c r="AL140" s="69">
        <v>0</v>
      </c>
      <c r="AM140" s="69">
        <v>0</v>
      </c>
      <c r="AN140" s="69">
        <f t="shared" si="35"/>
        <v>0</v>
      </c>
      <c r="AO140" s="52"/>
      <c r="AP140" s="68"/>
      <c r="AQ140" s="68"/>
      <c r="AR140" s="68"/>
      <c r="AS140" s="68"/>
      <c r="AT140" s="84"/>
    </row>
    <row r="141" spans="2:46" ht="21.75" customHeight="1">
      <c r="B141" s="50">
        <v>132</v>
      </c>
      <c r="C141" s="51" t="s">
        <v>62</v>
      </c>
      <c r="D141" s="51" t="s">
        <v>55</v>
      </c>
      <c r="E141" s="51">
        <v>10000131</v>
      </c>
      <c r="F141" s="52">
        <f t="shared" si="24"/>
        <v>10000131</v>
      </c>
      <c r="G141" s="51" t="s">
        <v>56</v>
      </c>
      <c r="H141" s="51" t="s">
        <v>57</v>
      </c>
      <c r="I141" s="68"/>
      <c r="J141" s="68"/>
      <c r="K141" s="68"/>
      <c r="L141" s="69">
        <v>5000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9">
        <f t="shared" si="25"/>
        <v>0</v>
      </c>
      <c r="X141" s="69">
        <f t="shared" si="26"/>
        <v>5000</v>
      </c>
      <c r="Y141" s="69">
        <f t="shared" si="27"/>
        <v>0</v>
      </c>
      <c r="Z141" s="69">
        <f t="shared" si="28"/>
        <v>0</v>
      </c>
      <c r="AA141" s="69">
        <f t="shared" si="29"/>
        <v>0</v>
      </c>
      <c r="AB141" s="69">
        <f t="shared" si="30"/>
        <v>0</v>
      </c>
      <c r="AC141" s="69">
        <f t="shared" si="31"/>
        <v>0</v>
      </c>
      <c r="AD141" s="69">
        <f t="shared" si="32"/>
        <v>0</v>
      </c>
      <c r="AE141" s="69">
        <f t="shared" si="33"/>
        <v>0</v>
      </c>
      <c r="AF141" s="69">
        <v>1</v>
      </c>
      <c r="AG141" s="68">
        <v>0</v>
      </c>
      <c r="AH141" s="69">
        <f t="shared" si="34"/>
        <v>0</v>
      </c>
      <c r="AI141" s="69"/>
      <c r="AJ141" s="69"/>
      <c r="AK141" s="69">
        <f>MAX(AH141*{0.03;0.1;0.2;0.25;0.3;0.35;0.45}-{0;2520;16920;31920;52920;85920;181920},0)</f>
        <v>0</v>
      </c>
      <c r="AL141" s="69">
        <v>0</v>
      </c>
      <c r="AM141" s="69">
        <v>0</v>
      </c>
      <c r="AN141" s="69">
        <f t="shared" si="35"/>
        <v>0</v>
      </c>
      <c r="AO141" s="52"/>
      <c r="AP141" s="68"/>
      <c r="AQ141" s="68"/>
      <c r="AR141" s="68"/>
      <c r="AS141" s="68"/>
      <c r="AT141" s="84"/>
    </row>
    <row r="142" spans="2:46" ht="21.75" customHeight="1">
      <c r="B142" s="50">
        <v>133</v>
      </c>
      <c r="C142" s="51" t="s">
        <v>54</v>
      </c>
      <c r="D142" s="51" t="s">
        <v>55</v>
      </c>
      <c r="E142" s="51">
        <v>10000132</v>
      </c>
      <c r="F142" s="52">
        <f t="shared" si="24"/>
        <v>10000132</v>
      </c>
      <c r="G142" s="51" t="s">
        <v>56</v>
      </c>
      <c r="H142" s="51" t="s">
        <v>57</v>
      </c>
      <c r="I142" s="68"/>
      <c r="J142" s="68"/>
      <c r="K142" s="68"/>
      <c r="L142" s="69">
        <v>5000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9">
        <f t="shared" si="25"/>
        <v>0</v>
      </c>
      <c r="X142" s="69">
        <f t="shared" si="26"/>
        <v>5000</v>
      </c>
      <c r="Y142" s="69">
        <f t="shared" si="27"/>
        <v>0</v>
      </c>
      <c r="Z142" s="69">
        <f t="shared" si="28"/>
        <v>0</v>
      </c>
      <c r="AA142" s="69">
        <f t="shared" si="29"/>
        <v>0</v>
      </c>
      <c r="AB142" s="69">
        <f t="shared" si="30"/>
        <v>0</v>
      </c>
      <c r="AC142" s="69">
        <f t="shared" si="31"/>
        <v>0</v>
      </c>
      <c r="AD142" s="69">
        <f t="shared" si="32"/>
        <v>0</v>
      </c>
      <c r="AE142" s="69">
        <f t="shared" si="33"/>
        <v>0</v>
      </c>
      <c r="AF142" s="69">
        <v>1</v>
      </c>
      <c r="AG142" s="68">
        <v>0</v>
      </c>
      <c r="AH142" s="69">
        <f t="shared" si="34"/>
        <v>0</v>
      </c>
      <c r="AI142" s="69"/>
      <c r="AJ142" s="69"/>
      <c r="AK142" s="69">
        <f>MAX(AH142*{0.03;0.1;0.2;0.25;0.3;0.35;0.45}-{0;2520;16920;31920;52920;85920;181920},0)</f>
        <v>0</v>
      </c>
      <c r="AL142" s="69">
        <v>0</v>
      </c>
      <c r="AM142" s="69">
        <v>0</v>
      </c>
      <c r="AN142" s="69">
        <f t="shared" si="35"/>
        <v>0</v>
      </c>
      <c r="AO142" s="52"/>
      <c r="AP142" s="68"/>
      <c r="AQ142" s="68"/>
      <c r="AR142" s="68"/>
      <c r="AS142" s="68"/>
      <c r="AT142" s="84"/>
    </row>
    <row r="143" spans="2:46" ht="21.75" customHeight="1">
      <c r="B143" s="50">
        <v>134</v>
      </c>
      <c r="C143" s="51" t="s">
        <v>62</v>
      </c>
      <c r="D143" s="51" t="s">
        <v>55</v>
      </c>
      <c r="E143" s="51">
        <v>10000133</v>
      </c>
      <c r="F143" s="52">
        <f t="shared" si="24"/>
        <v>10000133</v>
      </c>
      <c r="G143" s="51" t="s">
        <v>56</v>
      </c>
      <c r="H143" s="51" t="s">
        <v>57</v>
      </c>
      <c r="I143" s="68"/>
      <c r="J143" s="68"/>
      <c r="K143" s="68"/>
      <c r="L143" s="69">
        <v>5000</v>
      </c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9">
        <f t="shared" si="25"/>
        <v>0</v>
      </c>
      <c r="X143" s="69">
        <f t="shared" si="26"/>
        <v>5000</v>
      </c>
      <c r="Y143" s="69">
        <f t="shared" si="27"/>
        <v>0</v>
      </c>
      <c r="Z143" s="69">
        <f t="shared" si="28"/>
        <v>0</v>
      </c>
      <c r="AA143" s="69">
        <f t="shared" si="29"/>
        <v>0</v>
      </c>
      <c r="AB143" s="69">
        <f t="shared" si="30"/>
        <v>0</v>
      </c>
      <c r="AC143" s="69">
        <f t="shared" si="31"/>
        <v>0</v>
      </c>
      <c r="AD143" s="69">
        <f t="shared" si="32"/>
        <v>0</v>
      </c>
      <c r="AE143" s="69">
        <f t="shared" si="33"/>
        <v>0</v>
      </c>
      <c r="AF143" s="69">
        <v>1</v>
      </c>
      <c r="AG143" s="68">
        <v>0</v>
      </c>
      <c r="AH143" s="69">
        <f t="shared" si="34"/>
        <v>0</v>
      </c>
      <c r="AI143" s="69"/>
      <c r="AJ143" s="69"/>
      <c r="AK143" s="69">
        <f>MAX(AH143*{0.03;0.1;0.2;0.25;0.3;0.35;0.45}-{0;2520;16920;31920;52920;85920;181920},0)</f>
        <v>0</v>
      </c>
      <c r="AL143" s="69">
        <v>0</v>
      </c>
      <c r="AM143" s="69">
        <v>0</v>
      </c>
      <c r="AN143" s="69">
        <f t="shared" si="35"/>
        <v>0</v>
      </c>
      <c r="AO143" s="52"/>
      <c r="AP143" s="68"/>
      <c r="AQ143" s="68"/>
      <c r="AR143" s="68"/>
      <c r="AS143" s="68"/>
      <c r="AT143" s="84"/>
    </row>
    <row r="144" spans="2:46" ht="21.75" customHeight="1">
      <c r="B144" s="50">
        <v>135</v>
      </c>
      <c r="C144" s="51" t="s">
        <v>54</v>
      </c>
      <c r="D144" s="51" t="s">
        <v>55</v>
      </c>
      <c r="E144" s="51">
        <v>10000134</v>
      </c>
      <c r="F144" s="52">
        <f t="shared" si="24"/>
        <v>10000134</v>
      </c>
      <c r="G144" s="51" t="s">
        <v>56</v>
      </c>
      <c r="H144" s="51" t="s">
        <v>57</v>
      </c>
      <c r="I144" s="68"/>
      <c r="J144" s="68"/>
      <c r="K144" s="68"/>
      <c r="L144" s="69">
        <v>5000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9">
        <f t="shared" si="25"/>
        <v>0</v>
      </c>
      <c r="X144" s="69">
        <f t="shared" si="26"/>
        <v>5000</v>
      </c>
      <c r="Y144" s="69">
        <f t="shared" si="27"/>
        <v>0</v>
      </c>
      <c r="Z144" s="69">
        <f t="shared" si="28"/>
        <v>0</v>
      </c>
      <c r="AA144" s="69">
        <f t="shared" si="29"/>
        <v>0</v>
      </c>
      <c r="AB144" s="69">
        <f t="shared" si="30"/>
        <v>0</v>
      </c>
      <c r="AC144" s="69">
        <f t="shared" si="31"/>
        <v>0</v>
      </c>
      <c r="AD144" s="69">
        <f t="shared" si="32"/>
        <v>0</v>
      </c>
      <c r="AE144" s="69">
        <f t="shared" si="33"/>
        <v>0</v>
      </c>
      <c r="AF144" s="69">
        <v>1</v>
      </c>
      <c r="AG144" s="68">
        <v>0</v>
      </c>
      <c r="AH144" s="69">
        <f t="shared" si="34"/>
        <v>0</v>
      </c>
      <c r="AI144" s="69"/>
      <c r="AJ144" s="69"/>
      <c r="AK144" s="69">
        <f>MAX(AH144*{0.03;0.1;0.2;0.25;0.3;0.35;0.45}-{0;2520;16920;31920;52920;85920;181920},0)</f>
        <v>0</v>
      </c>
      <c r="AL144" s="69">
        <v>0</v>
      </c>
      <c r="AM144" s="69">
        <v>0</v>
      </c>
      <c r="AN144" s="69">
        <f t="shared" si="35"/>
        <v>0</v>
      </c>
      <c r="AO144" s="52"/>
      <c r="AP144" s="68"/>
      <c r="AQ144" s="68"/>
      <c r="AR144" s="68"/>
      <c r="AS144" s="68"/>
      <c r="AT144" s="84"/>
    </row>
    <row r="145" spans="2:46" ht="21.75" customHeight="1">
      <c r="B145" s="50">
        <v>136</v>
      </c>
      <c r="C145" s="51" t="s">
        <v>62</v>
      </c>
      <c r="D145" s="51" t="s">
        <v>55</v>
      </c>
      <c r="E145" s="51">
        <v>10000135</v>
      </c>
      <c r="F145" s="52">
        <f t="shared" si="24"/>
        <v>10000135</v>
      </c>
      <c r="G145" s="51" t="s">
        <v>56</v>
      </c>
      <c r="H145" s="51" t="s">
        <v>57</v>
      </c>
      <c r="I145" s="68"/>
      <c r="J145" s="68"/>
      <c r="K145" s="68"/>
      <c r="L145" s="69">
        <v>5000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9">
        <f t="shared" si="25"/>
        <v>0</v>
      </c>
      <c r="X145" s="69">
        <f t="shared" si="26"/>
        <v>5000</v>
      </c>
      <c r="Y145" s="69">
        <f t="shared" si="27"/>
        <v>0</v>
      </c>
      <c r="Z145" s="69">
        <f t="shared" si="28"/>
        <v>0</v>
      </c>
      <c r="AA145" s="69">
        <f t="shared" si="29"/>
        <v>0</v>
      </c>
      <c r="AB145" s="69">
        <f t="shared" si="30"/>
        <v>0</v>
      </c>
      <c r="AC145" s="69">
        <f t="shared" si="31"/>
        <v>0</v>
      </c>
      <c r="AD145" s="69">
        <f t="shared" si="32"/>
        <v>0</v>
      </c>
      <c r="AE145" s="69">
        <f t="shared" si="33"/>
        <v>0</v>
      </c>
      <c r="AF145" s="69">
        <v>1</v>
      </c>
      <c r="AG145" s="68">
        <v>0</v>
      </c>
      <c r="AH145" s="69">
        <f t="shared" si="34"/>
        <v>0</v>
      </c>
      <c r="AI145" s="69"/>
      <c r="AJ145" s="69"/>
      <c r="AK145" s="69">
        <f>MAX(AH145*{0.03;0.1;0.2;0.25;0.3;0.35;0.45}-{0;2520;16920;31920;52920;85920;181920},0)</f>
        <v>0</v>
      </c>
      <c r="AL145" s="69">
        <v>0</v>
      </c>
      <c r="AM145" s="69">
        <v>0</v>
      </c>
      <c r="AN145" s="69">
        <f t="shared" si="35"/>
        <v>0</v>
      </c>
      <c r="AO145" s="52"/>
      <c r="AP145" s="68"/>
      <c r="AQ145" s="68"/>
      <c r="AR145" s="68"/>
      <c r="AS145" s="68"/>
      <c r="AT145" s="84"/>
    </row>
    <row r="146" spans="2:46" ht="21.75" customHeight="1">
      <c r="B146" s="50">
        <v>137</v>
      </c>
      <c r="C146" s="51" t="s">
        <v>54</v>
      </c>
      <c r="D146" s="51" t="s">
        <v>55</v>
      </c>
      <c r="E146" s="51">
        <v>10000136</v>
      </c>
      <c r="F146" s="52">
        <f t="shared" si="24"/>
        <v>10000136</v>
      </c>
      <c r="G146" s="51" t="s">
        <v>56</v>
      </c>
      <c r="H146" s="51" t="s">
        <v>57</v>
      </c>
      <c r="I146" s="68"/>
      <c r="J146" s="68"/>
      <c r="K146" s="68"/>
      <c r="L146" s="69">
        <v>5000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9">
        <f t="shared" si="25"/>
        <v>0</v>
      </c>
      <c r="X146" s="69">
        <f t="shared" si="26"/>
        <v>5000</v>
      </c>
      <c r="Y146" s="69">
        <f t="shared" si="27"/>
        <v>0</v>
      </c>
      <c r="Z146" s="69">
        <f t="shared" si="28"/>
        <v>0</v>
      </c>
      <c r="AA146" s="69">
        <f t="shared" si="29"/>
        <v>0</v>
      </c>
      <c r="AB146" s="69">
        <f t="shared" si="30"/>
        <v>0</v>
      </c>
      <c r="AC146" s="69">
        <f t="shared" si="31"/>
        <v>0</v>
      </c>
      <c r="AD146" s="69">
        <f t="shared" si="32"/>
        <v>0</v>
      </c>
      <c r="AE146" s="69">
        <f t="shared" si="33"/>
        <v>0</v>
      </c>
      <c r="AF146" s="69">
        <v>1</v>
      </c>
      <c r="AG146" s="68">
        <v>0</v>
      </c>
      <c r="AH146" s="69">
        <f t="shared" si="34"/>
        <v>0</v>
      </c>
      <c r="AI146" s="69"/>
      <c r="AJ146" s="69"/>
      <c r="AK146" s="69">
        <f>MAX(AH146*{0.03;0.1;0.2;0.25;0.3;0.35;0.45}-{0;2520;16920;31920;52920;85920;181920},0)</f>
        <v>0</v>
      </c>
      <c r="AL146" s="69">
        <v>0</v>
      </c>
      <c r="AM146" s="69">
        <v>0</v>
      </c>
      <c r="AN146" s="69">
        <f t="shared" si="35"/>
        <v>0</v>
      </c>
      <c r="AO146" s="52"/>
      <c r="AP146" s="68"/>
      <c r="AQ146" s="68"/>
      <c r="AR146" s="68"/>
      <c r="AS146" s="68"/>
      <c r="AT146" s="84"/>
    </row>
    <row r="147" spans="2:46" ht="21.75" customHeight="1">
      <c r="B147" s="50">
        <v>138</v>
      </c>
      <c r="C147" s="51" t="s">
        <v>62</v>
      </c>
      <c r="D147" s="51" t="s">
        <v>55</v>
      </c>
      <c r="E147" s="51">
        <v>10000137</v>
      </c>
      <c r="F147" s="52">
        <f t="shared" si="24"/>
        <v>10000137</v>
      </c>
      <c r="G147" s="51" t="s">
        <v>56</v>
      </c>
      <c r="H147" s="51" t="s">
        <v>57</v>
      </c>
      <c r="I147" s="68"/>
      <c r="J147" s="68"/>
      <c r="K147" s="68"/>
      <c r="L147" s="69">
        <v>5000</v>
      </c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9">
        <f t="shared" si="25"/>
        <v>0</v>
      </c>
      <c r="X147" s="69">
        <f t="shared" si="26"/>
        <v>5000</v>
      </c>
      <c r="Y147" s="69">
        <f t="shared" si="27"/>
        <v>0</v>
      </c>
      <c r="Z147" s="69">
        <f t="shared" si="28"/>
        <v>0</v>
      </c>
      <c r="AA147" s="69">
        <f t="shared" si="29"/>
        <v>0</v>
      </c>
      <c r="AB147" s="69">
        <f t="shared" si="30"/>
        <v>0</v>
      </c>
      <c r="AC147" s="69">
        <f t="shared" si="31"/>
        <v>0</v>
      </c>
      <c r="AD147" s="69">
        <f t="shared" si="32"/>
        <v>0</v>
      </c>
      <c r="AE147" s="69">
        <f t="shared" si="33"/>
        <v>0</v>
      </c>
      <c r="AF147" s="69">
        <v>1</v>
      </c>
      <c r="AG147" s="68">
        <v>0</v>
      </c>
      <c r="AH147" s="69">
        <f t="shared" si="34"/>
        <v>0</v>
      </c>
      <c r="AI147" s="69"/>
      <c r="AJ147" s="69"/>
      <c r="AK147" s="69">
        <f>MAX(AH147*{0.03;0.1;0.2;0.25;0.3;0.35;0.45}-{0;2520;16920;31920;52920;85920;181920},0)</f>
        <v>0</v>
      </c>
      <c r="AL147" s="69">
        <v>0</v>
      </c>
      <c r="AM147" s="69">
        <v>0</v>
      </c>
      <c r="AN147" s="69">
        <f t="shared" si="35"/>
        <v>0</v>
      </c>
      <c r="AO147" s="52"/>
      <c r="AP147" s="68"/>
      <c r="AQ147" s="68"/>
      <c r="AR147" s="68"/>
      <c r="AS147" s="68"/>
      <c r="AT147" s="84"/>
    </row>
    <row r="148" spans="2:46" ht="21.75" customHeight="1">
      <c r="B148" s="50">
        <v>139</v>
      </c>
      <c r="C148" s="51" t="s">
        <v>54</v>
      </c>
      <c r="D148" s="51" t="s">
        <v>55</v>
      </c>
      <c r="E148" s="51">
        <v>10000138</v>
      </c>
      <c r="F148" s="52">
        <f t="shared" si="24"/>
        <v>10000138</v>
      </c>
      <c r="G148" s="51" t="s">
        <v>56</v>
      </c>
      <c r="H148" s="51" t="s">
        <v>57</v>
      </c>
      <c r="I148" s="68"/>
      <c r="J148" s="68"/>
      <c r="K148" s="68"/>
      <c r="L148" s="69">
        <v>5000</v>
      </c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9">
        <f t="shared" si="25"/>
        <v>0</v>
      </c>
      <c r="X148" s="69">
        <f t="shared" si="26"/>
        <v>5000</v>
      </c>
      <c r="Y148" s="69">
        <f t="shared" si="27"/>
        <v>0</v>
      </c>
      <c r="Z148" s="69">
        <f t="shared" si="28"/>
        <v>0</v>
      </c>
      <c r="AA148" s="69">
        <f t="shared" si="29"/>
        <v>0</v>
      </c>
      <c r="AB148" s="69">
        <f t="shared" si="30"/>
        <v>0</v>
      </c>
      <c r="AC148" s="69">
        <f t="shared" si="31"/>
        <v>0</v>
      </c>
      <c r="AD148" s="69">
        <f t="shared" si="32"/>
        <v>0</v>
      </c>
      <c r="AE148" s="69">
        <f t="shared" si="33"/>
        <v>0</v>
      </c>
      <c r="AF148" s="69">
        <v>1</v>
      </c>
      <c r="AG148" s="68">
        <v>0</v>
      </c>
      <c r="AH148" s="69">
        <f t="shared" si="34"/>
        <v>0</v>
      </c>
      <c r="AI148" s="69"/>
      <c r="AJ148" s="69"/>
      <c r="AK148" s="69">
        <f>MAX(AH148*{0.03;0.1;0.2;0.25;0.3;0.35;0.45}-{0;2520;16920;31920;52920;85920;181920},0)</f>
        <v>0</v>
      </c>
      <c r="AL148" s="69">
        <v>0</v>
      </c>
      <c r="AM148" s="69">
        <v>0</v>
      </c>
      <c r="AN148" s="69">
        <f t="shared" si="35"/>
        <v>0</v>
      </c>
      <c r="AO148" s="52"/>
      <c r="AP148" s="68"/>
      <c r="AQ148" s="68"/>
      <c r="AR148" s="68"/>
      <c r="AS148" s="68"/>
      <c r="AT148" s="84"/>
    </row>
    <row r="149" spans="2:46" ht="21.75" customHeight="1">
      <c r="B149" s="50">
        <v>140</v>
      </c>
      <c r="C149" s="51" t="s">
        <v>62</v>
      </c>
      <c r="D149" s="51" t="s">
        <v>55</v>
      </c>
      <c r="E149" s="51">
        <v>10000139</v>
      </c>
      <c r="F149" s="52">
        <f t="shared" si="24"/>
        <v>10000139</v>
      </c>
      <c r="G149" s="51" t="s">
        <v>56</v>
      </c>
      <c r="H149" s="51" t="s">
        <v>57</v>
      </c>
      <c r="I149" s="68"/>
      <c r="J149" s="68"/>
      <c r="K149" s="68"/>
      <c r="L149" s="69">
        <v>5000</v>
      </c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9">
        <f t="shared" si="25"/>
        <v>0</v>
      </c>
      <c r="X149" s="69">
        <f t="shared" si="26"/>
        <v>5000</v>
      </c>
      <c r="Y149" s="69">
        <f t="shared" si="27"/>
        <v>0</v>
      </c>
      <c r="Z149" s="69">
        <f t="shared" si="28"/>
        <v>0</v>
      </c>
      <c r="AA149" s="69">
        <f t="shared" si="29"/>
        <v>0</v>
      </c>
      <c r="AB149" s="69">
        <f t="shared" si="30"/>
        <v>0</v>
      </c>
      <c r="AC149" s="69">
        <f t="shared" si="31"/>
        <v>0</v>
      </c>
      <c r="AD149" s="69">
        <f t="shared" si="32"/>
        <v>0</v>
      </c>
      <c r="AE149" s="69">
        <f t="shared" si="33"/>
        <v>0</v>
      </c>
      <c r="AF149" s="69">
        <v>1</v>
      </c>
      <c r="AG149" s="68">
        <v>0</v>
      </c>
      <c r="AH149" s="69">
        <f t="shared" si="34"/>
        <v>0</v>
      </c>
      <c r="AI149" s="69"/>
      <c r="AJ149" s="69"/>
      <c r="AK149" s="69">
        <f>MAX(AH149*{0.03;0.1;0.2;0.25;0.3;0.35;0.45}-{0;2520;16920;31920;52920;85920;181920},0)</f>
        <v>0</v>
      </c>
      <c r="AL149" s="69">
        <v>0</v>
      </c>
      <c r="AM149" s="69">
        <v>0</v>
      </c>
      <c r="AN149" s="69">
        <f t="shared" si="35"/>
        <v>0</v>
      </c>
      <c r="AO149" s="52"/>
      <c r="AP149" s="68"/>
      <c r="AQ149" s="68"/>
      <c r="AR149" s="68"/>
      <c r="AS149" s="68"/>
      <c r="AT149" s="84"/>
    </row>
    <row r="150" spans="2:46" ht="21.75" customHeight="1">
      <c r="B150" s="50">
        <v>141</v>
      </c>
      <c r="C150" s="51" t="s">
        <v>54</v>
      </c>
      <c r="D150" s="51" t="s">
        <v>55</v>
      </c>
      <c r="E150" s="51">
        <v>10000140</v>
      </c>
      <c r="F150" s="52">
        <f t="shared" si="24"/>
        <v>10000140</v>
      </c>
      <c r="G150" s="51" t="s">
        <v>56</v>
      </c>
      <c r="H150" s="51" t="s">
        <v>57</v>
      </c>
      <c r="I150" s="68"/>
      <c r="J150" s="68"/>
      <c r="K150" s="68"/>
      <c r="L150" s="69">
        <v>5000</v>
      </c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9">
        <f t="shared" si="25"/>
        <v>0</v>
      </c>
      <c r="X150" s="69">
        <f t="shared" si="26"/>
        <v>5000</v>
      </c>
      <c r="Y150" s="69">
        <f t="shared" si="27"/>
        <v>0</v>
      </c>
      <c r="Z150" s="69">
        <f t="shared" si="28"/>
        <v>0</v>
      </c>
      <c r="AA150" s="69">
        <f t="shared" si="29"/>
        <v>0</v>
      </c>
      <c r="AB150" s="69">
        <f t="shared" si="30"/>
        <v>0</v>
      </c>
      <c r="AC150" s="69">
        <f t="shared" si="31"/>
        <v>0</v>
      </c>
      <c r="AD150" s="69">
        <f t="shared" si="32"/>
        <v>0</v>
      </c>
      <c r="AE150" s="69">
        <f t="shared" si="33"/>
        <v>0</v>
      </c>
      <c r="AF150" s="69">
        <v>1</v>
      </c>
      <c r="AG150" s="68">
        <v>0</v>
      </c>
      <c r="AH150" s="69">
        <f t="shared" si="34"/>
        <v>0</v>
      </c>
      <c r="AI150" s="69"/>
      <c r="AJ150" s="69"/>
      <c r="AK150" s="69">
        <f>MAX(AH150*{0.03;0.1;0.2;0.25;0.3;0.35;0.45}-{0;2520;16920;31920;52920;85920;181920},0)</f>
        <v>0</v>
      </c>
      <c r="AL150" s="69">
        <v>0</v>
      </c>
      <c r="AM150" s="69">
        <v>0</v>
      </c>
      <c r="AN150" s="69">
        <f t="shared" si="35"/>
        <v>0</v>
      </c>
      <c r="AO150" s="52"/>
      <c r="AP150" s="68"/>
      <c r="AQ150" s="68"/>
      <c r="AR150" s="68"/>
      <c r="AS150" s="68"/>
      <c r="AT150" s="84"/>
    </row>
    <row r="151" spans="2:46" ht="21.75" customHeight="1">
      <c r="B151" s="50">
        <v>142</v>
      </c>
      <c r="C151" s="51" t="s">
        <v>62</v>
      </c>
      <c r="D151" s="51" t="s">
        <v>55</v>
      </c>
      <c r="E151" s="51">
        <v>10000141</v>
      </c>
      <c r="F151" s="52">
        <f t="shared" si="24"/>
        <v>10000141</v>
      </c>
      <c r="G151" s="51" t="s">
        <v>56</v>
      </c>
      <c r="H151" s="51" t="s">
        <v>57</v>
      </c>
      <c r="I151" s="68"/>
      <c r="J151" s="68"/>
      <c r="K151" s="68"/>
      <c r="L151" s="69">
        <v>5000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9">
        <f t="shared" si="25"/>
        <v>0</v>
      </c>
      <c r="X151" s="69">
        <f t="shared" si="26"/>
        <v>5000</v>
      </c>
      <c r="Y151" s="69">
        <f t="shared" si="27"/>
        <v>0</v>
      </c>
      <c r="Z151" s="69">
        <f t="shared" si="28"/>
        <v>0</v>
      </c>
      <c r="AA151" s="69">
        <f t="shared" si="29"/>
        <v>0</v>
      </c>
      <c r="AB151" s="69">
        <f t="shared" si="30"/>
        <v>0</v>
      </c>
      <c r="AC151" s="69">
        <f t="shared" si="31"/>
        <v>0</v>
      </c>
      <c r="AD151" s="69">
        <f t="shared" si="32"/>
        <v>0</v>
      </c>
      <c r="AE151" s="69">
        <f t="shared" si="33"/>
        <v>0</v>
      </c>
      <c r="AF151" s="69">
        <v>1</v>
      </c>
      <c r="AG151" s="68">
        <v>0</v>
      </c>
      <c r="AH151" s="69">
        <f t="shared" si="34"/>
        <v>0</v>
      </c>
      <c r="AI151" s="69"/>
      <c r="AJ151" s="69"/>
      <c r="AK151" s="69">
        <f>MAX(AH151*{0.03;0.1;0.2;0.25;0.3;0.35;0.45}-{0;2520;16920;31920;52920;85920;181920},0)</f>
        <v>0</v>
      </c>
      <c r="AL151" s="69">
        <v>0</v>
      </c>
      <c r="AM151" s="69">
        <v>0</v>
      </c>
      <c r="AN151" s="69">
        <f t="shared" si="35"/>
        <v>0</v>
      </c>
      <c r="AO151" s="52"/>
      <c r="AP151" s="68"/>
      <c r="AQ151" s="68"/>
      <c r="AR151" s="68"/>
      <c r="AS151" s="68"/>
      <c r="AT151" s="84"/>
    </row>
    <row r="152" spans="2:46" ht="21.75" customHeight="1">
      <c r="B152" s="50">
        <v>143</v>
      </c>
      <c r="C152" s="51" t="s">
        <v>54</v>
      </c>
      <c r="D152" s="51" t="s">
        <v>55</v>
      </c>
      <c r="E152" s="51">
        <v>10000142</v>
      </c>
      <c r="F152" s="52">
        <f aca="true" t="shared" si="36" ref="F152:F215">E152</f>
        <v>10000142</v>
      </c>
      <c r="G152" s="51" t="s">
        <v>56</v>
      </c>
      <c r="H152" s="51" t="s">
        <v>57</v>
      </c>
      <c r="I152" s="68"/>
      <c r="J152" s="68"/>
      <c r="K152" s="68"/>
      <c r="L152" s="69">
        <v>5000</v>
      </c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9">
        <f aca="true" t="shared" si="37" ref="W152:W215">I152-J152-K152</f>
        <v>0</v>
      </c>
      <c r="X152" s="69">
        <f aca="true" t="shared" si="38" ref="X152:X215">L152</f>
        <v>5000</v>
      </c>
      <c r="Y152" s="69">
        <f aca="true" t="shared" si="39" ref="Y152:Y215">SUM(M152:P152)</f>
        <v>0</v>
      </c>
      <c r="Z152" s="69">
        <f aca="true" t="shared" si="40" ref="Z152:Z215">AP152</f>
        <v>0</v>
      </c>
      <c r="AA152" s="69">
        <f aca="true" t="shared" si="41" ref="AA152:AA215">AQ152</f>
        <v>0</v>
      </c>
      <c r="AB152" s="69">
        <f aca="true" t="shared" si="42" ref="AB152:AB215">AR152</f>
        <v>0</v>
      </c>
      <c r="AC152" s="69">
        <f aca="true" t="shared" si="43" ref="AC152:AC215">AS152</f>
        <v>0</v>
      </c>
      <c r="AD152" s="69">
        <f aca="true" t="shared" si="44" ref="AD152:AD215">AT152</f>
        <v>0</v>
      </c>
      <c r="AE152" s="69">
        <f aca="true" t="shared" si="45" ref="AE152:AE215">SUM(Q152:V152)</f>
        <v>0</v>
      </c>
      <c r="AF152" s="69">
        <v>1</v>
      </c>
      <c r="AG152" s="68">
        <v>0</v>
      </c>
      <c r="AH152" s="69">
        <f aca="true" t="shared" si="46" ref="AH152:AH215">MAX(W152-X152-Y152-AE152-AG152-SUM(Z152:AD152),0)</f>
        <v>0</v>
      </c>
      <c r="AI152" s="69"/>
      <c r="AJ152" s="69"/>
      <c r="AK152" s="69">
        <f>MAX(AH152*{0.03;0.1;0.2;0.25;0.3;0.35;0.45}-{0;2520;16920;31920;52920;85920;181920},0)</f>
        <v>0</v>
      </c>
      <c r="AL152" s="69">
        <v>0</v>
      </c>
      <c r="AM152" s="69">
        <v>0</v>
      </c>
      <c r="AN152" s="69">
        <f aca="true" t="shared" si="47" ref="AN152:AN215">AK152-AL152-AM152</f>
        <v>0</v>
      </c>
      <c r="AO152" s="52"/>
      <c r="AP152" s="68"/>
      <c r="AQ152" s="68"/>
      <c r="AR152" s="68"/>
      <c r="AS152" s="68"/>
      <c r="AT152" s="84"/>
    </row>
    <row r="153" spans="2:46" ht="21.75" customHeight="1">
      <c r="B153" s="50">
        <v>144</v>
      </c>
      <c r="C153" s="51" t="s">
        <v>62</v>
      </c>
      <c r="D153" s="51" t="s">
        <v>55</v>
      </c>
      <c r="E153" s="51">
        <v>10000143</v>
      </c>
      <c r="F153" s="52">
        <f t="shared" si="36"/>
        <v>10000143</v>
      </c>
      <c r="G153" s="51" t="s">
        <v>56</v>
      </c>
      <c r="H153" s="51" t="s">
        <v>57</v>
      </c>
      <c r="I153" s="68"/>
      <c r="J153" s="68"/>
      <c r="K153" s="68"/>
      <c r="L153" s="69">
        <v>5000</v>
      </c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9">
        <f t="shared" si="37"/>
        <v>0</v>
      </c>
      <c r="X153" s="69">
        <f t="shared" si="38"/>
        <v>5000</v>
      </c>
      <c r="Y153" s="69">
        <f t="shared" si="39"/>
        <v>0</v>
      </c>
      <c r="Z153" s="69">
        <f t="shared" si="40"/>
        <v>0</v>
      </c>
      <c r="AA153" s="69">
        <f t="shared" si="41"/>
        <v>0</v>
      </c>
      <c r="AB153" s="69">
        <f t="shared" si="42"/>
        <v>0</v>
      </c>
      <c r="AC153" s="69">
        <f t="shared" si="43"/>
        <v>0</v>
      </c>
      <c r="AD153" s="69">
        <f t="shared" si="44"/>
        <v>0</v>
      </c>
      <c r="AE153" s="69">
        <f t="shared" si="45"/>
        <v>0</v>
      </c>
      <c r="AF153" s="69">
        <v>1</v>
      </c>
      <c r="AG153" s="68">
        <v>0</v>
      </c>
      <c r="AH153" s="69">
        <f t="shared" si="46"/>
        <v>0</v>
      </c>
      <c r="AI153" s="69"/>
      <c r="AJ153" s="69"/>
      <c r="AK153" s="69">
        <f>MAX(AH153*{0.03;0.1;0.2;0.25;0.3;0.35;0.45}-{0;2520;16920;31920;52920;85920;181920},0)</f>
        <v>0</v>
      </c>
      <c r="AL153" s="69">
        <v>0</v>
      </c>
      <c r="AM153" s="69">
        <v>0</v>
      </c>
      <c r="AN153" s="69">
        <f t="shared" si="47"/>
        <v>0</v>
      </c>
      <c r="AO153" s="52"/>
      <c r="AP153" s="68"/>
      <c r="AQ153" s="68"/>
      <c r="AR153" s="68"/>
      <c r="AS153" s="68"/>
      <c r="AT153" s="84"/>
    </row>
    <row r="154" spans="2:46" ht="21.75" customHeight="1">
      <c r="B154" s="50">
        <v>145</v>
      </c>
      <c r="C154" s="51" t="s">
        <v>54</v>
      </c>
      <c r="D154" s="51" t="s">
        <v>55</v>
      </c>
      <c r="E154" s="51">
        <v>10000144</v>
      </c>
      <c r="F154" s="52">
        <f t="shared" si="36"/>
        <v>10000144</v>
      </c>
      <c r="G154" s="51" t="s">
        <v>56</v>
      </c>
      <c r="H154" s="51" t="s">
        <v>57</v>
      </c>
      <c r="I154" s="68"/>
      <c r="J154" s="68"/>
      <c r="K154" s="68"/>
      <c r="L154" s="69">
        <v>5000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9">
        <f t="shared" si="37"/>
        <v>0</v>
      </c>
      <c r="X154" s="69">
        <f t="shared" si="38"/>
        <v>5000</v>
      </c>
      <c r="Y154" s="69">
        <f t="shared" si="39"/>
        <v>0</v>
      </c>
      <c r="Z154" s="69">
        <f t="shared" si="40"/>
        <v>0</v>
      </c>
      <c r="AA154" s="69">
        <f t="shared" si="41"/>
        <v>0</v>
      </c>
      <c r="AB154" s="69">
        <f t="shared" si="42"/>
        <v>0</v>
      </c>
      <c r="AC154" s="69">
        <f t="shared" si="43"/>
        <v>0</v>
      </c>
      <c r="AD154" s="69">
        <f t="shared" si="44"/>
        <v>0</v>
      </c>
      <c r="AE154" s="69">
        <f t="shared" si="45"/>
        <v>0</v>
      </c>
      <c r="AF154" s="69">
        <v>1</v>
      </c>
      <c r="AG154" s="68">
        <v>0</v>
      </c>
      <c r="AH154" s="69">
        <f t="shared" si="46"/>
        <v>0</v>
      </c>
      <c r="AI154" s="69"/>
      <c r="AJ154" s="69"/>
      <c r="AK154" s="69">
        <f>MAX(AH154*{0.03;0.1;0.2;0.25;0.3;0.35;0.45}-{0;2520;16920;31920;52920;85920;181920},0)</f>
        <v>0</v>
      </c>
      <c r="AL154" s="69">
        <v>0</v>
      </c>
      <c r="AM154" s="69">
        <v>0</v>
      </c>
      <c r="AN154" s="69">
        <f t="shared" si="47"/>
        <v>0</v>
      </c>
      <c r="AO154" s="52"/>
      <c r="AP154" s="68"/>
      <c r="AQ154" s="68"/>
      <c r="AR154" s="68"/>
      <c r="AS154" s="68"/>
      <c r="AT154" s="84"/>
    </row>
    <row r="155" spans="2:46" ht="21.75" customHeight="1">
      <c r="B155" s="50">
        <v>146</v>
      </c>
      <c r="C155" s="51" t="s">
        <v>62</v>
      </c>
      <c r="D155" s="51" t="s">
        <v>55</v>
      </c>
      <c r="E155" s="51">
        <v>10000145</v>
      </c>
      <c r="F155" s="52">
        <f t="shared" si="36"/>
        <v>10000145</v>
      </c>
      <c r="G155" s="51" t="s">
        <v>56</v>
      </c>
      <c r="H155" s="51" t="s">
        <v>57</v>
      </c>
      <c r="I155" s="68"/>
      <c r="J155" s="68"/>
      <c r="K155" s="68"/>
      <c r="L155" s="69">
        <v>5000</v>
      </c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9">
        <f t="shared" si="37"/>
        <v>0</v>
      </c>
      <c r="X155" s="69">
        <f t="shared" si="38"/>
        <v>5000</v>
      </c>
      <c r="Y155" s="69">
        <f t="shared" si="39"/>
        <v>0</v>
      </c>
      <c r="Z155" s="69">
        <f t="shared" si="40"/>
        <v>0</v>
      </c>
      <c r="AA155" s="69">
        <f t="shared" si="41"/>
        <v>0</v>
      </c>
      <c r="AB155" s="69">
        <f t="shared" si="42"/>
        <v>0</v>
      </c>
      <c r="AC155" s="69">
        <f t="shared" si="43"/>
        <v>0</v>
      </c>
      <c r="AD155" s="69">
        <f t="shared" si="44"/>
        <v>0</v>
      </c>
      <c r="AE155" s="69">
        <f t="shared" si="45"/>
        <v>0</v>
      </c>
      <c r="AF155" s="69">
        <v>1</v>
      </c>
      <c r="AG155" s="68">
        <v>0</v>
      </c>
      <c r="AH155" s="69">
        <f t="shared" si="46"/>
        <v>0</v>
      </c>
      <c r="AI155" s="69"/>
      <c r="AJ155" s="69"/>
      <c r="AK155" s="69">
        <f>MAX(AH155*{0.03;0.1;0.2;0.25;0.3;0.35;0.45}-{0;2520;16920;31920;52920;85920;181920},0)</f>
        <v>0</v>
      </c>
      <c r="AL155" s="69">
        <v>0</v>
      </c>
      <c r="AM155" s="69">
        <v>0</v>
      </c>
      <c r="AN155" s="69">
        <f t="shared" si="47"/>
        <v>0</v>
      </c>
      <c r="AO155" s="52"/>
      <c r="AP155" s="68"/>
      <c r="AQ155" s="68"/>
      <c r="AR155" s="68"/>
      <c r="AS155" s="68"/>
      <c r="AT155" s="84"/>
    </row>
    <row r="156" spans="2:46" ht="21.75" customHeight="1">
      <c r="B156" s="50">
        <v>147</v>
      </c>
      <c r="C156" s="51" t="s">
        <v>54</v>
      </c>
      <c r="D156" s="51" t="s">
        <v>55</v>
      </c>
      <c r="E156" s="51">
        <v>10000146</v>
      </c>
      <c r="F156" s="52">
        <f t="shared" si="36"/>
        <v>10000146</v>
      </c>
      <c r="G156" s="51" t="s">
        <v>56</v>
      </c>
      <c r="H156" s="51" t="s">
        <v>57</v>
      </c>
      <c r="I156" s="68"/>
      <c r="J156" s="68"/>
      <c r="K156" s="68"/>
      <c r="L156" s="69">
        <v>5000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9">
        <f t="shared" si="37"/>
        <v>0</v>
      </c>
      <c r="X156" s="69">
        <f t="shared" si="38"/>
        <v>5000</v>
      </c>
      <c r="Y156" s="69">
        <f t="shared" si="39"/>
        <v>0</v>
      </c>
      <c r="Z156" s="69">
        <f t="shared" si="40"/>
        <v>0</v>
      </c>
      <c r="AA156" s="69">
        <f t="shared" si="41"/>
        <v>0</v>
      </c>
      <c r="AB156" s="69">
        <f t="shared" si="42"/>
        <v>0</v>
      </c>
      <c r="AC156" s="69">
        <f t="shared" si="43"/>
        <v>0</v>
      </c>
      <c r="AD156" s="69">
        <f t="shared" si="44"/>
        <v>0</v>
      </c>
      <c r="AE156" s="69">
        <f t="shared" si="45"/>
        <v>0</v>
      </c>
      <c r="AF156" s="69">
        <v>1</v>
      </c>
      <c r="AG156" s="68">
        <v>0</v>
      </c>
      <c r="AH156" s="69">
        <f t="shared" si="46"/>
        <v>0</v>
      </c>
      <c r="AI156" s="69"/>
      <c r="AJ156" s="69"/>
      <c r="AK156" s="69">
        <f>MAX(AH156*{0.03;0.1;0.2;0.25;0.3;0.35;0.45}-{0;2520;16920;31920;52920;85920;181920},0)</f>
        <v>0</v>
      </c>
      <c r="AL156" s="69">
        <v>0</v>
      </c>
      <c r="AM156" s="69">
        <v>0</v>
      </c>
      <c r="AN156" s="69">
        <f t="shared" si="47"/>
        <v>0</v>
      </c>
      <c r="AO156" s="52"/>
      <c r="AP156" s="68"/>
      <c r="AQ156" s="68"/>
      <c r="AR156" s="68"/>
      <c r="AS156" s="68"/>
      <c r="AT156" s="84"/>
    </row>
    <row r="157" spans="2:46" ht="21.75" customHeight="1">
      <c r="B157" s="50">
        <v>148</v>
      </c>
      <c r="C157" s="51" t="s">
        <v>62</v>
      </c>
      <c r="D157" s="51" t="s">
        <v>55</v>
      </c>
      <c r="E157" s="51">
        <v>10000147</v>
      </c>
      <c r="F157" s="52">
        <f t="shared" si="36"/>
        <v>10000147</v>
      </c>
      <c r="G157" s="51" t="s">
        <v>56</v>
      </c>
      <c r="H157" s="51" t="s">
        <v>57</v>
      </c>
      <c r="I157" s="68"/>
      <c r="J157" s="68"/>
      <c r="K157" s="68"/>
      <c r="L157" s="69">
        <v>5000</v>
      </c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9">
        <f t="shared" si="37"/>
        <v>0</v>
      </c>
      <c r="X157" s="69">
        <f t="shared" si="38"/>
        <v>5000</v>
      </c>
      <c r="Y157" s="69">
        <f t="shared" si="39"/>
        <v>0</v>
      </c>
      <c r="Z157" s="69">
        <f t="shared" si="40"/>
        <v>0</v>
      </c>
      <c r="AA157" s="69">
        <f t="shared" si="41"/>
        <v>0</v>
      </c>
      <c r="AB157" s="69">
        <f t="shared" si="42"/>
        <v>0</v>
      </c>
      <c r="AC157" s="69">
        <f t="shared" si="43"/>
        <v>0</v>
      </c>
      <c r="AD157" s="69">
        <f t="shared" si="44"/>
        <v>0</v>
      </c>
      <c r="AE157" s="69">
        <f t="shared" si="45"/>
        <v>0</v>
      </c>
      <c r="AF157" s="69">
        <v>1</v>
      </c>
      <c r="AG157" s="68">
        <v>0</v>
      </c>
      <c r="AH157" s="69">
        <f t="shared" si="46"/>
        <v>0</v>
      </c>
      <c r="AI157" s="69"/>
      <c r="AJ157" s="69"/>
      <c r="AK157" s="69">
        <f>MAX(AH157*{0.03;0.1;0.2;0.25;0.3;0.35;0.45}-{0;2520;16920;31920;52920;85920;181920},0)</f>
        <v>0</v>
      </c>
      <c r="AL157" s="69">
        <v>0</v>
      </c>
      <c r="AM157" s="69">
        <v>0</v>
      </c>
      <c r="AN157" s="69">
        <f t="shared" si="47"/>
        <v>0</v>
      </c>
      <c r="AO157" s="52"/>
      <c r="AP157" s="68"/>
      <c r="AQ157" s="68"/>
      <c r="AR157" s="68"/>
      <c r="AS157" s="68"/>
      <c r="AT157" s="84"/>
    </row>
    <row r="158" spans="2:46" ht="21.75" customHeight="1">
      <c r="B158" s="50">
        <v>149</v>
      </c>
      <c r="C158" s="51" t="s">
        <v>54</v>
      </c>
      <c r="D158" s="51" t="s">
        <v>55</v>
      </c>
      <c r="E158" s="51">
        <v>10000148</v>
      </c>
      <c r="F158" s="52">
        <f t="shared" si="36"/>
        <v>10000148</v>
      </c>
      <c r="G158" s="51" t="s">
        <v>56</v>
      </c>
      <c r="H158" s="51" t="s">
        <v>57</v>
      </c>
      <c r="I158" s="68"/>
      <c r="J158" s="68"/>
      <c r="K158" s="68"/>
      <c r="L158" s="69">
        <v>5000</v>
      </c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9">
        <f t="shared" si="37"/>
        <v>0</v>
      </c>
      <c r="X158" s="69">
        <f t="shared" si="38"/>
        <v>5000</v>
      </c>
      <c r="Y158" s="69">
        <f t="shared" si="39"/>
        <v>0</v>
      </c>
      <c r="Z158" s="69">
        <f t="shared" si="40"/>
        <v>0</v>
      </c>
      <c r="AA158" s="69">
        <f t="shared" si="41"/>
        <v>0</v>
      </c>
      <c r="AB158" s="69">
        <f t="shared" si="42"/>
        <v>0</v>
      </c>
      <c r="AC158" s="69">
        <f t="shared" si="43"/>
        <v>0</v>
      </c>
      <c r="AD158" s="69">
        <f t="shared" si="44"/>
        <v>0</v>
      </c>
      <c r="AE158" s="69">
        <f t="shared" si="45"/>
        <v>0</v>
      </c>
      <c r="AF158" s="69">
        <v>1</v>
      </c>
      <c r="AG158" s="68">
        <v>0</v>
      </c>
      <c r="AH158" s="69">
        <f t="shared" si="46"/>
        <v>0</v>
      </c>
      <c r="AI158" s="69"/>
      <c r="AJ158" s="69"/>
      <c r="AK158" s="69">
        <f>MAX(AH158*{0.03;0.1;0.2;0.25;0.3;0.35;0.45}-{0;2520;16920;31920;52920;85920;181920},0)</f>
        <v>0</v>
      </c>
      <c r="AL158" s="69">
        <v>0</v>
      </c>
      <c r="AM158" s="69">
        <v>0</v>
      </c>
      <c r="AN158" s="69">
        <f t="shared" si="47"/>
        <v>0</v>
      </c>
      <c r="AO158" s="52"/>
      <c r="AP158" s="68"/>
      <c r="AQ158" s="68"/>
      <c r="AR158" s="68"/>
      <c r="AS158" s="68"/>
      <c r="AT158" s="84"/>
    </row>
    <row r="159" spans="2:46" ht="21.75" customHeight="1">
      <c r="B159" s="50">
        <v>150</v>
      </c>
      <c r="C159" s="51" t="s">
        <v>62</v>
      </c>
      <c r="D159" s="51" t="s">
        <v>55</v>
      </c>
      <c r="E159" s="51">
        <v>10000149</v>
      </c>
      <c r="F159" s="52">
        <f t="shared" si="36"/>
        <v>10000149</v>
      </c>
      <c r="G159" s="51" t="s">
        <v>56</v>
      </c>
      <c r="H159" s="51" t="s">
        <v>57</v>
      </c>
      <c r="I159" s="68"/>
      <c r="J159" s="68"/>
      <c r="K159" s="68"/>
      <c r="L159" s="69">
        <v>5000</v>
      </c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9">
        <f t="shared" si="37"/>
        <v>0</v>
      </c>
      <c r="X159" s="69">
        <f t="shared" si="38"/>
        <v>5000</v>
      </c>
      <c r="Y159" s="69">
        <f t="shared" si="39"/>
        <v>0</v>
      </c>
      <c r="Z159" s="69">
        <f t="shared" si="40"/>
        <v>0</v>
      </c>
      <c r="AA159" s="69">
        <f t="shared" si="41"/>
        <v>0</v>
      </c>
      <c r="AB159" s="69">
        <f t="shared" si="42"/>
        <v>0</v>
      </c>
      <c r="AC159" s="69">
        <f t="shared" si="43"/>
        <v>0</v>
      </c>
      <c r="AD159" s="69">
        <f t="shared" si="44"/>
        <v>0</v>
      </c>
      <c r="AE159" s="69">
        <f t="shared" si="45"/>
        <v>0</v>
      </c>
      <c r="AF159" s="69">
        <v>1</v>
      </c>
      <c r="AG159" s="68">
        <v>0</v>
      </c>
      <c r="AH159" s="69">
        <f t="shared" si="46"/>
        <v>0</v>
      </c>
      <c r="AI159" s="69"/>
      <c r="AJ159" s="69"/>
      <c r="AK159" s="69">
        <f>MAX(AH159*{0.03;0.1;0.2;0.25;0.3;0.35;0.45}-{0;2520;16920;31920;52920;85920;181920},0)</f>
        <v>0</v>
      </c>
      <c r="AL159" s="69">
        <v>0</v>
      </c>
      <c r="AM159" s="69">
        <v>0</v>
      </c>
      <c r="AN159" s="69">
        <f t="shared" si="47"/>
        <v>0</v>
      </c>
      <c r="AO159" s="52"/>
      <c r="AP159" s="68"/>
      <c r="AQ159" s="68"/>
      <c r="AR159" s="68"/>
      <c r="AS159" s="68"/>
      <c r="AT159" s="84"/>
    </row>
    <row r="160" spans="2:46" ht="21.75" customHeight="1">
      <c r="B160" s="50">
        <v>151</v>
      </c>
      <c r="C160" s="51" t="s">
        <v>54</v>
      </c>
      <c r="D160" s="51" t="s">
        <v>55</v>
      </c>
      <c r="E160" s="51">
        <v>10000150</v>
      </c>
      <c r="F160" s="52">
        <f t="shared" si="36"/>
        <v>10000150</v>
      </c>
      <c r="G160" s="51" t="s">
        <v>56</v>
      </c>
      <c r="H160" s="51" t="s">
        <v>57</v>
      </c>
      <c r="I160" s="68"/>
      <c r="J160" s="68"/>
      <c r="K160" s="68"/>
      <c r="L160" s="69">
        <v>5000</v>
      </c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9">
        <f t="shared" si="37"/>
        <v>0</v>
      </c>
      <c r="X160" s="69">
        <f t="shared" si="38"/>
        <v>5000</v>
      </c>
      <c r="Y160" s="69">
        <f t="shared" si="39"/>
        <v>0</v>
      </c>
      <c r="Z160" s="69">
        <f t="shared" si="40"/>
        <v>0</v>
      </c>
      <c r="AA160" s="69">
        <f t="shared" si="41"/>
        <v>0</v>
      </c>
      <c r="AB160" s="69">
        <f t="shared" si="42"/>
        <v>0</v>
      </c>
      <c r="AC160" s="69">
        <f t="shared" si="43"/>
        <v>0</v>
      </c>
      <c r="AD160" s="69">
        <f t="shared" si="44"/>
        <v>0</v>
      </c>
      <c r="AE160" s="69">
        <f t="shared" si="45"/>
        <v>0</v>
      </c>
      <c r="AF160" s="69">
        <v>1</v>
      </c>
      <c r="AG160" s="68">
        <v>0</v>
      </c>
      <c r="AH160" s="69">
        <f t="shared" si="46"/>
        <v>0</v>
      </c>
      <c r="AI160" s="69"/>
      <c r="AJ160" s="69"/>
      <c r="AK160" s="69">
        <f>MAX(AH160*{0.03;0.1;0.2;0.25;0.3;0.35;0.45}-{0;2520;16920;31920;52920;85920;181920},0)</f>
        <v>0</v>
      </c>
      <c r="AL160" s="69">
        <v>0</v>
      </c>
      <c r="AM160" s="69">
        <v>0</v>
      </c>
      <c r="AN160" s="69">
        <f t="shared" si="47"/>
        <v>0</v>
      </c>
      <c r="AO160" s="52"/>
      <c r="AP160" s="68"/>
      <c r="AQ160" s="68"/>
      <c r="AR160" s="68"/>
      <c r="AS160" s="68"/>
      <c r="AT160" s="84"/>
    </row>
    <row r="161" spans="2:46" ht="21.75" customHeight="1">
      <c r="B161" s="50">
        <v>152</v>
      </c>
      <c r="C161" s="51" t="s">
        <v>62</v>
      </c>
      <c r="D161" s="51" t="s">
        <v>55</v>
      </c>
      <c r="E161" s="51">
        <v>10000151</v>
      </c>
      <c r="F161" s="52">
        <f t="shared" si="36"/>
        <v>10000151</v>
      </c>
      <c r="G161" s="51" t="s">
        <v>56</v>
      </c>
      <c r="H161" s="51" t="s">
        <v>57</v>
      </c>
      <c r="I161" s="68"/>
      <c r="J161" s="68"/>
      <c r="K161" s="68"/>
      <c r="L161" s="69">
        <v>5000</v>
      </c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9">
        <f t="shared" si="37"/>
        <v>0</v>
      </c>
      <c r="X161" s="69">
        <f t="shared" si="38"/>
        <v>5000</v>
      </c>
      <c r="Y161" s="69">
        <f t="shared" si="39"/>
        <v>0</v>
      </c>
      <c r="Z161" s="69">
        <f t="shared" si="40"/>
        <v>0</v>
      </c>
      <c r="AA161" s="69">
        <f t="shared" si="41"/>
        <v>0</v>
      </c>
      <c r="AB161" s="69">
        <f t="shared" si="42"/>
        <v>0</v>
      </c>
      <c r="AC161" s="69">
        <f t="shared" si="43"/>
        <v>0</v>
      </c>
      <c r="AD161" s="69">
        <f t="shared" si="44"/>
        <v>0</v>
      </c>
      <c r="AE161" s="69">
        <f t="shared" si="45"/>
        <v>0</v>
      </c>
      <c r="AF161" s="69">
        <v>1</v>
      </c>
      <c r="AG161" s="68">
        <v>0</v>
      </c>
      <c r="AH161" s="69">
        <f t="shared" si="46"/>
        <v>0</v>
      </c>
      <c r="AI161" s="69"/>
      <c r="AJ161" s="69"/>
      <c r="AK161" s="69">
        <f>MAX(AH161*{0.03;0.1;0.2;0.25;0.3;0.35;0.45}-{0;2520;16920;31920;52920;85920;181920},0)</f>
        <v>0</v>
      </c>
      <c r="AL161" s="69">
        <v>0</v>
      </c>
      <c r="AM161" s="69">
        <v>0</v>
      </c>
      <c r="AN161" s="69">
        <f t="shared" si="47"/>
        <v>0</v>
      </c>
      <c r="AO161" s="52"/>
      <c r="AP161" s="68"/>
      <c r="AQ161" s="68"/>
      <c r="AR161" s="68"/>
      <c r="AS161" s="68"/>
      <c r="AT161" s="84"/>
    </row>
    <row r="162" spans="2:46" ht="21.75" customHeight="1">
      <c r="B162" s="50">
        <v>153</v>
      </c>
      <c r="C162" s="51" t="s">
        <v>54</v>
      </c>
      <c r="D162" s="51" t="s">
        <v>55</v>
      </c>
      <c r="E162" s="51">
        <v>10000152</v>
      </c>
      <c r="F162" s="52">
        <f t="shared" si="36"/>
        <v>10000152</v>
      </c>
      <c r="G162" s="51" t="s">
        <v>56</v>
      </c>
      <c r="H162" s="51" t="s">
        <v>57</v>
      </c>
      <c r="I162" s="68"/>
      <c r="J162" s="68"/>
      <c r="K162" s="68"/>
      <c r="L162" s="69">
        <v>5000</v>
      </c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9">
        <f t="shared" si="37"/>
        <v>0</v>
      </c>
      <c r="X162" s="69">
        <f t="shared" si="38"/>
        <v>5000</v>
      </c>
      <c r="Y162" s="69">
        <f t="shared" si="39"/>
        <v>0</v>
      </c>
      <c r="Z162" s="69">
        <f t="shared" si="40"/>
        <v>0</v>
      </c>
      <c r="AA162" s="69">
        <f t="shared" si="41"/>
        <v>0</v>
      </c>
      <c r="AB162" s="69">
        <f t="shared" si="42"/>
        <v>0</v>
      </c>
      <c r="AC162" s="69">
        <f t="shared" si="43"/>
        <v>0</v>
      </c>
      <c r="AD162" s="69">
        <f t="shared" si="44"/>
        <v>0</v>
      </c>
      <c r="AE162" s="69">
        <f t="shared" si="45"/>
        <v>0</v>
      </c>
      <c r="AF162" s="69">
        <v>1</v>
      </c>
      <c r="AG162" s="68">
        <v>0</v>
      </c>
      <c r="AH162" s="69">
        <f t="shared" si="46"/>
        <v>0</v>
      </c>
      <c r="AI162" s="69"/>
      <c r="AJ162" s="69"/>
      <c r="AK162" s="69">
        <f>MAX(AH162*{0.03;0.1;0.2;0.25;0.3;0.35;0.45}-{0;2520;16920;31920;52920;85920;181920},0)</f>
        <v>0</v>
      </c>
      <c r="AL162" s="69">
        <v>0</v>
      </c>
      <c r="AM162" s="69">
        <v>0</v>
      </c>
      <c r="AN162" s="69">
        <f t="shared" si="47"/>
        <v>0</v>
      </c>
      <c r="AO162" s="52"/>
      <c r="AP162" s="68"/>
      <c r="AQ162" s="68"/>
      <c r="AR162" s="68"/>
      <c r="AS162" s="68"/>
      <c r="AT162" s="84"/>
    </row>
    <row r="163" spans="2:46" ht="21.75" customHeight="1">
      <c r="B163" s="50">
        <v>154</v>
      </c>
      <c r="C163" s="51" t="s">
        <v>62</v>
      </c>
      <c r="D163" s="51" t="s">
        <v>55</v>
      </c>
      <c r="E163" s="51">
        <v>10000153</v>
      </c>
      <c r="F163" s="52">
        <f t="shared" si="36"/>
        <v>10000153</v>
      </c>
      <c r="G163" s="51" t="s">
        <v>56</v>
      </c>
      <c r="H163" s="51" t="s">
        <v>57</v>
      </c>
      <c r="I163" s="68"/>
      <c r="J163" s="68"/>
      <c r="K163" s="68"/>
      <c r="L163" s="69">
        <v>5000</v>
      </c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9">
        <f t="shared" si="37"/>
        <v>0</v>
      </c>
      <c r="X163" s="69">
        <f t="shared" si="38"/>
        <v>5000</v>
      </c>
      <c r="Y163" s="69">
        <f t="shared" si="39"/>
        <v>0</v>
      </c>
      <c r="Z163" s="69">
        <f t="shared" si="40"/>
        <v>0</v>
      </c>
      <c r="AA163" s="69">
        <f t="shared" si="41"/>
        <v>0</v>
      </c>
      <c r="AB163" s="69">
        <f t="shared" si="42"/>
        <v>0</v>
      </c>
      <c r="AC163" s="69">
        <f t="shared" si="43"/>
        <v>0</v>
      </c>
      <c r="AD163" s="69">
        <f t="shared" si="44"/>
        <v>0</v>
      </c>
      <c r="AE163" s="69">
        <f t="shared" si="45"/>
        <v>0</v>
      </c>
      <c r="AF163" s="69">
        <v>1</v>
      </c>
      <c r="AG163" s="68">
        <v>0</v>
      </c>
      <c r="AH163" s="69">
        <f t="shared" si="46"/>
        <v>0</v>
      </c>
      <c r="AI163" s="69"/>
      <c r="AJ163" s="69"/>
      <c r="AK163" s="69">
        <f>MAX(AH163*{0.03;0.1;0.2;0.25;0.3;0.35;0.45}-{0;2520;16920;31920;52920;85920;181920},0)</f>
        <v>0</v>
      </c>
      <c r="AL163" s="69">
        <v>0</v>
      </c>
      <c r="AM163" s="69">
        <v>0</v>
      </c>
      <c r="AN163" s="69">
        <f t="shared" si="47"/>
        <v>0</v>
      </c>
      <c r="AO163" s="52"/>
      <c r="AP163" s="68"/>
      <c r="AQ163" s="68"/>
      <c r="AR163" s="68"/>
      <c r="AS163" s="68"/>
      <c r="AT163" s="84"/>
    </row>
    <row r="164" spans="2:46" ht="21.75" customHeight="1">
      <c r="B164" s="50">
        <v>155</v>
      </c>
      <c r="C164" s="51" t="s">
        <v>54</v>
      </c>
      <c r="D164" s="51" t="s">
        <v>55</v>
      </c>
      <c r="E164" s="51">
        <v>10000154</v>
      </c>
      <c r="F164" s="52">
        <f t="shared" si="36"/>
        <v>10000154</v>
      </c>
      <c r="G164" s="51" t="s">
        <v>56</v>
      </c>
      <c r="H164" s="51" t="s">
        <v>57</v>
      </c>
      <c r="I164" s="68"/>
      <c r="J164" s="68"/>
      <c r="K164" s="68"/>
      <c r="L164" s="69">
        <v>5000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9">
        <f t="shared" si="37"/>
        <v>0</v>
      </c>
      <c r="X164" s="69">
        <f t="shared" si="38"/>
        <v>5000</v>
      </c>
      <c r="Y164" s="69">
        <f t="shared" si="39"/>
        <v>0</v>
      </c>
      <c r="Z164" s="69">
        <f t="shared" si="40"/>
        <v>0</v>
      </c>
      <c r="AA164" s="69">
        <f t="shared" si="41"/>
        <v>0</v>
      </c>
      <c r="AB164" s="69">
        <f t="shared" si="42"/>
        <v>0</v>
      </c>
      <c r="AC164" s="69">
        <f t="shared" si="43"/>
        <v>0</v>
      </c>
      <c r="AD164" s="69">
        <f t="shared" si="44"/>
        <v>0</v>
      </c>
      <c r="AE164" s="69">
        <f t="shared" si="45"/>
        <v>0</v>
      </c>
      <c r="AF164" s="69">
        <v>1</v>
      </c>
      <c r="AG164" s="68">
        <v>0</v>
      </c>
      <c r="AH164" s="69">
        <f t="shared" si="46"/>
        <v>0</v>
      </c>
      <c r="AI164" s="69"/>
      <c r="AJ164" s="69"/>
      <c r="AK164" s="69">
        <f>MAX(AH164*{0.03;0.1;0.2;0.25;0.3;0.35;0.45}-{0;2520;16920;31920;52920;85920;181920},0)</f>
        <v>0</v>
      </c>
      <c r="AL164" s="69">
        <v>0</v>
      </c>
      <c r="AM164" s="69">
        <v>0</v>
      </c>
      <c r="AN164" s="69">
        <f t="shared" si="47"/>
        <v>0</v>
      </c>
      <c r="AO164" s="52"/>
      <c r="AP164" s="68"/>
      <c r="AQ164" s="68"/>
      <c r="AR164" s="68"/>
      <c r="AS164" s="68"/>
      <c r="AT164" s="84"/>
    </row>
    <row r="165" spans="2:46" ht="21.75" customHeight="1">
      <c r="B165" s="50">
        <v>156</v>
      </c>
      <c r="C165" s="51" t="s">
        <v>62</v>
      </c>
      <c r="D165" s="51" t="s">
        <v>55</v>
      </c>
      <c r="E165" s="51">
        <v>10000155</v>
      </c>
      <c r="F165" s="52">
        <f t="shared" si="36"/>
        <v>10000155</v>
      </c>
      <c r="G165" s="51" t="s">
        <v>56</v>
      </c>
      <c r="H165" s="51" t="s">
        <v>57</v>
      </c>
      <c r="I165" s="68"/>
      <c r="J165" s="68"/>
      <c r="K165" s="68"/>
      <c r="L165" s="69">
        <v>5000</v>
      </c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9">
        <f t="shared" si="37"/>
        <v>0</v>
      </c>
      <c r="X165" s="69">
        <f t="shared" si="38"/>
        <v>5000</v>
      </c>
      <c r="Y165" s="69">
        <f t="shared" si="39"/>
        <v>0</v>
      </c>
      <c r="Z165" s="69">
        <f t="shared" si="40"/>
        <v>0</v>
      </c>
      <c r="AA165" s="69">
        <f t="shared" si="41"/>
        <v>0</v>
      </c>
      <c r="AB165" s="69">
        <f t="shared" si="42"/>
        <v>0</v>
      </c>
      <c r="AC165" s="69">
        <f t="shared" si="43"/>
        <v>0</v>
      </c>
      <c r="AD165" s="69">
        <f t="shared" si="44"/>
        <v>0</v>
      </c>
      <c r="AE165" s="69">
        <f t="shared" si="45"/>
        <v>0</v>
      </c>
      <c r="AF165" s="69">
        <v>1</v>
      </c>
      <c r="AG165" s="68">
        <v>0</v>
      </c>
      <c r="AH165" s="69">
        <f t="shared" si="46"/>
        <v>0</v>
      </c>
      <c r="AI165" s="69"/>
      <c r="AJ165" s="69"/>
      <c r="AK165" s="69">
        <f>MAX(AH165*{0.03;0.1;0.2;0.25;0.3;0.35;0.45}-{0;2520;16920;31920;52920;85920;181920},0)</f>
        <v>0</v>
      </c>
      <c r="AL165" s="69">
        <v>0</v>
      </c>
      <c r="AM165" s="69">
        <v>0</v>
      </c>
      <c r="AN165" s="69">
        <f t="shared" si="47"/>
        <v>0</v>
      </c>
      <c r="AO165" s="52"/>
      <c r="AP165" s="68"/>
      <c r="AQ165" s="68"/>
      <c r="AR165" s="68"/>
      <c r="AS165" s="68"/>
      <c r="AT165" s="84"/>
    </row>
    <row r="166" spans="2:46" ht="21.75" customHeight="1">
      <c r="B166" s="50">
        <v>157</v>
      </c>
      <c r="C166" s="51" t="s">
        <v>54</v>
      </c>
      <c r="D166" s="51" t="s">
        <v>55</v>
      </c>
      <c r="E166" s="51">
        <v>10000156</v>
      </c>
      <c r="F166" s="52">
        <f t="shared" si="36"/>
        <v>10000156</v>
      </c>
      <c r="G166" s="51" t="s">
        <v>56</v>
      </c>
      <c r="H166" s="51" t="s">
        <v>57</v>
      </c>
      <c r="I166" s="68"/>
      <c r="J166" s="68"/>
      <c r="K166" s="68"/>
      <c r="L166" s="69">
        <v>5000</v>
      </c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9">
        <f t="shared" si="37"/>
        <v>0</v>
      </c>
      <c r="X166" s="69">
        <f t="shared" si="38"/>
        <v>5000</v>
      </c>
      <c r="Y166" s="69">
        <f t="shared" si="39"/>
        <v>0</v>
      </c>
      <c r="Z166" s="69">
        <f t="shared" si="40"/>
        <v>0</v>
      </c>
      <c r="AA166" s="69">
        <f t="shared" si="41"/>
        <v>0</v>
      </c>
      <c r="AB166" s="69">
        <f t="shared" si="42"/>
        <v>0</v>
      </c>
      <c r="AC166" s="69">
        <f t="shared" si="43"/>
        <v>0</v>
      </c>
      <c r="AD166" s="69">
        <f t="shared" si="44"/>
        <v>0</v>
      </c>
      <c r="AE166" s="69">
        <f t="shared" si="45"/>
        <v>0</v>
      </c>
      <c r="AF166" s="69">
        <v>1</v>
      </c>
      <c r="AG166" s="68">
        <v>0</v>
      </c>
      <c r="AH166" s="69">
        <f t="shared" si="46"/>
        <v>0</v>
      </c>
      <c r="AI166" s="69"/>
      <c r="AJ166" s="69"/>
      <c r="AK166" s="69">
        <f>MAX(AH166*{0.03;0.1;0.2;0.25;0.3;0.35;0.45}-{0;2520;16920;31920;52920;85920;181920},0)</f>
        <v>0</v>
      </c>
      <c r="AL166" s="69">
        <v>0</v>
      </c>
      <c r="AM166" s="69">
        <v>0</v>
      </c>
      <c r="AN166" s="69">
        <f t="shared" si="47"/>
        <v>0</v>
      </c>
      <c r="AO166" s="52"/>
      <c r="AP166" s="68"/>
      <c r="AQ166" s="68"/>
      <c r="AR166" s="68"/>
      <c r="AS166" s="68"/>
      <c r="AT166" s="84"/>
    </row>
    <row r="167" spans="2:46" ht="21.75" customHeight="1">
      <c r="B167" s="50">
        <v>158</v>
      </c>
      <c r="C167" s="51" t="s">
        <v>62</v>
      </c>
      <c r="D167" s="51" t="s">
        <v>55</v>
      </c>
      <c r="E167" s="51">
        <v>10000157</v>
      </c>
      <c r="F167" s="52">
        <f t="shared" si="36"/>
        <v>10000157</v>
      </c>
      <c r="G167" s="51" t="s">
        <v>56</v>
      </c>
      <c r="H167" s="51" t="s">
        <v>57</v>
      </c>
      <c r="I167" s="68"/>
      <c r="J167" s="68"/>
      <c r="K167" s="68"/>
      <c r="L167" s="69">
        <v>5000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9">
        <f t="shared" si="37"/>
        <v>0</v>
      </c>
      <c r="X167" s="69">
        <f t="shared" si="38"/>
        <v>5000</v>
      </c>
      <c r="Y167" s="69">
        <f t="shared" si="39"/>
        <v>0</v>
      </c>
      <c r="Z167" s="69">
        <f t="shared" si="40"/>
        <v>0</v>
      </c>
      <c r="AA167" s="69">
        <f t="shared" si="41"/>
        <v>0</v>
      </c>
      <c r="AB167" s="69">
        <f t="shared" si="42"/>
        <v>0</v>
      </c>
      <c r="AC167" s="69">
        <f t="shared" si="43"/>
        <v>0</v>
      </c>
      <c r="AD167" s="69">
        <f t="shared" si="44"/>
        <v>0</v>
      </c>
      <c r="AE167" s="69">
        <f t="shared" si="45"/>
        <v>0</v>
      </c>
      <c r="AF167" s="69">
        <v>1</v>
      </c>
      <c r="AG167" s="68">
        <v>0</v>
      </c>
      <c r="AH167" s="69">
        <f t="shared" si="46"/>
        <v>0</v>
      </c>
      <c r="AI167" s="69"/>
      <c r="AJ167" s="69"/>
      <c r="AK167" s="69">
        <f>MAX(AH167*{0.03;0.1;0.2;0.25;0.3;0.35;0.45}-{0;2520;16920;31920;52920;85920;181920},0)</f>
        <v>0</v>
      </c>
      <c r="AL167" s="69">
        <v>0</v>
      </c>
      <c r="AM167" s="69">
        <v>0</v>
      </c>
      <c r="AN167" s="69">
        <f t="shared" si="47"/>
        <v>0</v>
      </c>
      <c r="AO167" s="52"/>
      <c r="AP167" s="68"/>
      <c r="AQ167" s="68"/>
      <c r="AR167" s="68"/>
      <c r="AS167" s="68"/>
      <c r="AT167" s="84"/>
    </row>
    <row r="168" spans="2:46" ht="21.75" customHeight="1">
      <c r="B168" s="50">
        <v>159</v>
      </c>
      <c r="C168" s="51" t="s">
        <v>54</v>
      </c>
      <c r="D168" s="51" t="s">
        <v>55</v>
      </c>
      <c r="E168" s="51">
        <v>10000158</v>
      </c>
      <c r="F168" s="52">
        <f t="shared" si="36"/>
        <v>10000158</v>
      </c>
      <c r="G168" s="51" t="s">
        <v>56</v>
      </c>
      <c r="H168" s="51" t="s">
        <v>57</v>
      </c>
      <c r="I168" s="68"/>
      <c r="J168" s="68"/>
      <c r="K168" s="68"/>
      <c r="L168" s="69">
        <v>5000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9">
        <f t="shared" si="37"/>
        <v>0</v>
      </c>
      <c r="X168" s="69">
        <f t="shared" si="38"/>
        <v>5000</v>
      </c>
      <c r="Y168" s="69">
        <f t="shared" si="39"/>
        <v>0</v>
      </c>
      <c r="Z168" s="69">
        <f t="shared" si="40"/>
        <v>0</v>
      </c>
      <c r="AA168" s="69">
        <f t="shared" si="41"/>
        <v>0</v>
      </c>
      <c r="AB168" s="69">
        <f t="shared" si="42"/>
        <v>0</v>
      </c>
      <c r="AC168" s="69">
        <f t="shared" si="43"/>
        <v>0</v>
      </c>
      <c r="AD168" s="69">
        <f t="shared" si="44"/>
        <v>0</v>
      </c>
      <c r="AE168" s="69">
        <f t="shared" si="45"/>
        <v>0</v>
      </c>
      <c r="AF168" s="69">
        <v>1</v>
      </c>
      <c r="AG168" s="68">
        <v>0</v>
      </c>
      <c r="AH168" s="69">
        <f t="shared" si="46"/>
        <v>0</v>
      </c>
      <c r="AI168" s="69"/>
      <c r="AJ168" s="69"/>
      <c r="AK168" s="69">
        <f>MAX(AH168*{0.03;0.1;0.2;0.25;0.3;0.35;0.45}-{0;2520;16920;31920;52920;85920;181920},0)</f>
        <v>0</v>
      </c>
      <c r="AL168" s="69">
        <v>0</v>
      </c>
      <c r="AM168" s="69">
        <v>0</v>
      </c>
      <c r="AN168" s="69">
        <f t="shared" si="47"/>
        <v>0</v>
      </c>
      <c r="AO168" s="52"/>
      <c r="AP168" s="68"/>
      <c r="AQ168" s="68"/>
      <c r="AR168" s="68"/>
      <c r="AS168" s="68"/>
      <c r="AT168" s="84"/>
    </row>
    <row r="169" spans="2:46" ht="21.75" customHeight="1">
      <c r="B169" s="50">
        <v>160</v>
      </c>
      <c r="C169" s="51" t="s">
        <v>62</v>
      </c>
      <c r="D169" s="51" t="s">
        <v>55</v>
      </c>
      <c r="E169" s="51">
        <v>10000159</v>
      </c>
      <c r="F169" s="52">
        <f t="shared" si="36"/>
        <v>10000159</v>
      </c>
      <c r="G169" s="51" t="s">
        <v>56</v>
      </c>
      <c r="H169" s="51" t="s">
        <v>57</v>
      </c>
      <c r="I169" s="68"/>
      <c r="J169" s="68"/>
      <c r="K169" s="68"/>
      <c r="L169" s="69">
        <v>5000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9">
        <f t="shared" si="37"/>
        <v>0</v>
      </c>
      <c r="X169" s="69">
        <f t="shared" si="38"/>
        <v>5000</v>
      </c>
      <c r="Y169" s="69">
        <f t="shared" si="39"/>
        <v>0</v>
      </c>
      <c r="Z169" s="69">
        <f t="shared" si="40"/>
        <v>0</v>
      </c>
      <c r="AA169" s="69">
        <f t="shared" si="41"/>
        <v>0</v>
      </c>
      <c r="AB169" s="69">
        <f t="shared" si="42"/>
        <v>0</v>
      </c>
      <c r="AC169" s="69">
        <f t="shared" si="43"/>
        <v>0</v>
      </c>
      <c r="AD169" s="69">
        <f t="shared" si="44"/>
        <v>0</v>
      </c>
      <c r="AE169" s="69">
        <f t="shared" si="45"/>
        <v>0</v>
      </c>
      <c r="AF169" s="69">
        <v>1</v>
      </c>
      <c r="AG169" s="68">
        <v>0</v>
      </c>
      <c r="AH169" s="69">
        <f t="shared" si="46"/>
        <v>0</v>
      </c>
      <c r="AI169" s="69"/>
      <c r="AJ169" s="69"/>
      <c r="AK169" s="69">
        <f>MAX(AH169*{0.03;0.1;0.2;0.25;0.3;0.35;0.45}-{0;2520;16920;31920;52920;85920;181920},0)</f>
        <v>0</v>
      </c>
      <c r="AL169" s="69">
        <v>0</v>
      </c>
      <c r="AM169" s="69">
        <v>0</v>
      </c>
      <c r="AN169" s="69">
        <f t="shared" si="47"/>
        <v>0</v>
      </c>
      <c r="AO169" s="52"/>
      <c r="AP169" s="68"/>
      <c r="AQ169" s="68"/>
      <c r="AR169" s="68"/>
      <c r="AS169" s="68"/>
      <c r="AT169" s="84"/>
    </row>
    <row r="170" spans="2:46" ht="21.75" customHeight="1">
      <c r="B170" s="50">
        <v>161</v>
      </c>
      <c r="C170" s="51" t="s">
        <v>54</v>
      </c>
      <c r="D170" s="51" t="s">
        <v>55</v>
      </c>
      <c r="E170" s="51">
        <v>10000160</v>
      </c>
      <c r="F170" s="52">
        <f t="shared" si="36"/>
        <v>10000160</v>
      </c>
      <c r="G170" s="51" t="s">
        <v>56</v>
      </c>
      <c r="H170" s="51" t="s">
        <v>57</v>
      </c>
      <c r="I170" s="68"/>
      <c r="J170" s="68"/>
      <c r="K170" s="68"/>
      <c r="L170" s="69">
        <v>5000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9">
        <f t="shared" si="37"/>
        <v>0</v>
      </c>
      <c r="X170" s="69">
        <f t="shared" si="38"/>
        <v>5000</v>
      </c>
      <c r="Y170" s="69">
        <f t="shared" si="39"/>
        <v>0</v>
      </c>
      <c r="Z170" s="69">
        <f t="shared" si="40"/>
        <v>0</v>
      </c>
      <c r="AA170" s="69">
        <f t="shared" si="41"/>
        <v>0</v>
      </c>
      <c r="AB170" s="69">
        <f t="shared" si="42"/>
        <v>0</v>
      </c>
      <c r="AC170" s="69">
        <f t="shared" si="43"/>
        <v>0</v>
      </c>
      <c r="AD170" s="69">
        <f t="shared" si="44"/>
        <v>0</v>
      </c>
      <c r="AE170" s="69">
        <f t="shared" si="45"/>
        <v>0</v>
      </c>
      <c r="AF170" s="69">
        <v>1</v>
      </c>
      <c r="AG170" s="68">
        <v>0</v>
      </c>
      <c r="AH170" s="69">
        <f t="shared" si="46"/>
        <v>0</v>
      </c>
      <c r="AI170" s="69"/>
      <c r="AJ170" s="69"/>
      <c r="AK170" s="69">
        <f>MAX(AH170*{0.03;0.1;0.2;0.25;0.3;0.35;0.45}-{0;2520;16920;31920;52920;85920;181920},0)</f>
        <v>0</v>
      </c>
      <c r="AL170" s="69">
        <v>0</v>
      </c>
      <c r="AM170" s="69">
        <v>0</v>
      </c>
      <c r="AN170" s="69">
        <f t="shared" si="47"/>
        <v>0</v>
      </c>
      <c r="AO170" s="52"/>
      <c r="AP170" s="68"/>
      <c r="AQ170" s="68"/>
      <c r="AR170" s="68"/>
      <c r="AS170" s="68"/>
      <c r="AT170" s="84"/>
    </row>
    <row r="171" spans="2:46" ht="21.75" customHeight="1">
      <c r="B171" s="50">
        <v>162</v>
      </c>
      <c r="C171" s="51" t="s">
        <v>62</v>
      </c>
      <c r="D171" s="51" t="s">
        <v>55</v>
      </c>
      <c r="E171" s="51">
        <v>10000161</v>
      </c>
      <c r="F171" s="52">
        <f t="shared" si="36"/>
        <v>10000161</v>
      </c>
      <c r="G171" s="51" t="s">
        <v>56</v>
      </c>
      <c r="H171" s="51" t="s">
        <v>57</v>
      </c>
      <c r="I171" s="68"/>
      <c r="J171" s="68"/>
      <c r="K171" s="68"/>
      <c r="L171" s="69">
        <v>5000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9">
        <f t="shared" si="37"/>
        <v>0</v>
      </c>
      <c r="X171" s="69">
        <f t="shared" si="38"/>
        <v>5000</v>
      </c>
      <c r="Y171" s="69">
        <f t="shared" si="39"/>
        <v>0</v>
      </c>
      <c r="Z171" s="69">
        <f t="shared" si="40"/>
        <v>0</v>
      </c>
      <c r="AA171" s="69">
        <f t="shared" si="41"/>
        <v>0</v>
      </c>
      <c r="AB171" s="69">
        <f t="shared" si="42"/>
        <v>0</v>
      </c>
      <c r="AC171" s="69">
        <f t="shared" si="43"/>
        <v>0</v>
      </c>
      <c r="AD171" s="69">
        <f t="shared" si="44"/>
        <v>0</v>
      </c>
      <c r="AE171" s="69">
        <f t="shared" si="45"/>
        <v>0</v>
      </c>
      <c r="AF171" s="69">
        <v>1</v>
      </c>
      <c r="AG171" s="68">
        <v>0</v>
      </c>
      <c r="AH171" s="69">
        <f t="shared" si="46"/>
        <v>0</v>
      </c>
      <c r="AI171" s="69"/>
      <c r="AJ171" s="69"/>
      <c r="AK171" s="69">
        <f>MAX(AH171*{0.03;0.1;0.2;0.25;0.3;0.35;0.45}-{0;2520;16920;31920;52920;85920;181920},0)</f>
        <v>0</v>
      </c>
      <c r="AL171" s="69">
        <v>0</v>
      </c>
      <c r="AM171" s="69">
        <v>0</v>
      </c>
      <c r="AN171" s="69">
        <f t="shared" si="47"/>
        <v>0</v>
      </c>
      <c r="AO171" s="52"/>
      <c r="AP171" s="68"/>
      <c r="AQ171" s="68"/>
      <c r="AR171" s="68"/>
      <c r="AS171" s="68"/>
      <c r="AT171" s="84"/>
    </row>
    <row r="172" spans="2:46" ht="21.75" customHeight="1">
      <c r="B172" s="50">
        <v>163</v>
      </c>
      <c r="C172" s="51" t="s">
        <v>54</v>
      </c>
      <c r="D172" s="51" t="s">
        <v>55</v>
      </c>
      <c r="E172" s="51">
        <v>10000162</v>
      </c>
      <c r="F172" s="52">
        <f t="shared" si="36"/>
        <v>10000162</v>
      </c>
      <c r="G172" s="51" t="s">
        <v>56</v>
      </c>
      <c r="H172" s="51" t="s">
        <v>57</v>
      </c>
      <c r="I172" s="68"/>
      <c r="J172" s="68"/>
      <c r="K172" s="68"/>
      <c r="L172" s="69">
        <v>5000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9">
        <f t="shared" si="37"/>
        <v>0</v>
      </c>
      <c r="X172" s="69">
        <f t="shared" si="38"/>
        <v>5000</v>
      </c>
      <c r="Y172" s="69">
        <f t="shared" si="39"/>
        <v>0</v>
      </c>
      <c r="Z172" s="69">
        <f t="shared" si="40"/>
        <v>0</v>
      </c>
      <c r="AA172" s="69">
        <f t="shared" si="41"/>
        <v>0</v>
      </c>
      <c r="AB172" s="69">
        <f t="shared" si="42"/>
        <v>0</v>
      </c>
      <c r="AC172" s="69">
        <f t="shared" si="43"/>
        <v>0</v>
      </c>
      <c r="AD172" s="69">
        <f t="shared" si="44"/>
        <v>0</v>
      </c>
      <c r="AE172" s="69">
        <f t="shared" si="45"/>
        <v>0</v>
      </c>
      <c r="AF172" s="69">
        <v>1</v>
      </c>
      <c r="AG172" s="68">
        <v>0</v>
      </c>
      <c r="AH172" s="69">
        <f t="shared" si="46"/>
        <v>0</v>
      </c>
      <c r="AI172" s="69"/>
      <c r="AJ172" s="69"/>
      <c r="AK172" s="69">
        <f>MAX(AH172*{0.03;0.1;0.2;0.25;0.3;0.35;0.45}-{0;2520;16920;31920;52920;85920;181920},0)</f>
        <v>0</v>
      </c>
      <c r="AL172" s="69">
        <v>0</v>
      </c>
      <c r="AM172" s="69">
        <v>0</v>
      </c>
      <c r="AN172" s="69">
        <f t="shared" si="47"/>
        <v>0</v>
      </c>
      <c r="AO172" s="52"/>
      <c r="AP172" s="68"/>
      <c r="AQ172" s="68"/>
      <c r="AR172" s="68"/>
      <c r="AS172" s="68"/>
      <c r="AT172" s="84"/>
    </row>
    <row r="173" spans="2:46" ht="21.75" customHeight="1">
      <c r="B173" s="50">
        <v>164</v>
      </c>
      <c r="C173" s="51" t="s">
        <v>62</v>
      </c>
      <c r="D173" s="51" t="s">
        <v>55</v>
      </c>
      <c r="E173" s="51">
        <v>10000163</v>
      </c>
      <c r="F173" s="52">
        <f t="shared" si="36"/>
        <v>10000163</v>
      </c>
      <c r="G173" s="51" t="s">
        <v>56</v>
      </c>
      <c r="H173" s="51" t="s">
        <v>57</v>
      </c>
      <c r="I173" s="68"/>
      <c r="J173" s="68"/>
      <c r="K173" s="68"/>
      <c r="L173" s="69">
        <v>5000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9">
        <f t="shared" si="37"/>
        <v>0</v>
      </c>
      <c r="X173" s="69">
        <f t="shared" si="38"/>
        <v>5000</v>
      </c>
      <c r="Y173" s="69">
        <f t="shared" si="39"/>
        <v>0</v>
      </c>
      <c r="Z173" s="69">
        <f t="shared" si="40"/>
        <v>0</v>
      </c>
      <c r="AA173" s="69">
        <f t="shared" si="41"/>
        <v>0</v>
      </c>
      <c r="AB173" s="69">
        <f t="shared" si="42"/>
        <v>0</v>
      </c>
      <c r="AC173" s="69">
        <f t="shared" si="43"/>
        <v>0</v>
      </c>
      <c r="AD173" s="69">
        <f t="shared" si="44"/>
        <v>0</v>
      </c>
      <c r="AE173" s="69">
        <f t="shared" si="45"/>
        <v>0</v>
      </c>
      <c r="AF173" s="69">
        <v>1</v>
      </c>
      <c r="AG173" s="68">
        <v>0</v>
      </c>
      <c r="AH173" s="69">
        <f t="shared" si="46"/>
        <v>0</v>
      </c>
      <c r="AI173" s="69"/>
      <c r="AJ173" s="69"/>
      <c r="AK173" s="69">
        <f>MAX(AH173*{0.03;0.1;0.2;0.25;0.3;0.35;0.45}-{0;2520;16920;31920;52920;85920;181920},0)</f>
        <v>0</v>
      </c>
      <c r="AL173" s="69">
        <v>0</v>
      </c>
      <c r="AM173" s="69">
        <v>0</v>
      </c>
      <c r="AN173" s="69">
        <f t="shared" si="47"/>
        <v>0</v>
      </c>
      <c r="AO173" s="52"/>
      <c r="AP173" s="68"/>
      <c r="AQ173" s="68"/>
      <c r="AR173" s="68"/>
      <c r="AS173" s="68"/>
      <c r="AT173" s="84"/>
    </row>
    <row r="174" spans="2:46" ht="21.75" customHeight="1">
      <c r="B174" s="50">
        <v>165</v>
      </c>
      <c r="C174" s="51" t="s">
        <v>54</v>
      </c>
      <c r="D174" s="51" t="s">
        <v>55</v>
      </c>
      <c r="E174" s="51">
        <v>10000164</v>
      </c>
      <c r="F174" s="52">
        <f t="shared" si="36"/>
        <v>10000164</v>
      </c>
      <c r="G174" s="51" t="s">
        <v>56</v>
      </c>
      <c r="H174" s="51" t="s">
        <v>57</v>
      </c>
      <c r="I174" s="68"/>
      <c r="J174" s="68"/>
      <c r="K174" s="68"/>
      <c r="L174" s="69">
        <v>5000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9">
        <f t="shared" si="37"/>
        <v>0</v>
      </c>
      <c r="X174" s="69">
        <f t="shared" si="38"/>
        <v>5000</v>
      </c>
      <c r="Y174" s="69">
        <f t="shared" si="39"/>
        <v>0</v>
      </c>
      <c r="Z174" s="69">
        <f t="shared" si="40"/>
        <v>0</v>
      </c>
      <c r="AA174" s="69">
        <f t="shared" si="41"/>
        <v>0</v>
      </c>
      <c r="AB174" s="69">
        <f t="shared" si="42"/>
        <v>0</v>
      </c>
      <c r="AC174" s="69">
        <f t="shared" si="43"/>
        <v>0</v>
      </c>
      <c r="AD174" s="69">
        <f t="shared" si="44"/>
        <v>0</v>
      </c>
      <c r="AE174" s="69">
        <f t="shared" si="45"/>
        <v>0</v>
      </c>
      <c r="AF174" s="69">
        <v>1</v>
      </c>
      <c r="AG174" s="68">
        <v>0</v>
      </c>
      <c r="AH174" s="69">
        <f t="shared" si="46"/>
        <v>0</v>
      </c>
      <c r="AI174" s="69"/>
      <c r="AJ174" s="69"/>
      <c r="AK174" s="69">
        <f>MAX(AH174*{0.03;0.1;0.2;0.25;0.3;0.35;0.45}-{0;2520;16920;31920;52920;85920;181920},0)</f>
        <v>0</v>
      </c>
      <c r="AL174" s="69">
        <v>0</v>
      </c>
      <c r="AM174" s="69">
        <v>0</v>
      </c>
      <c r="AN174" s="69">
        <f t="shared" si="47"/>
        <v>0</v>
      </c>
      <c r="AO174" s="52"/>
      <c r="AP174" s="68"/>
      <c r="AQ174" s="68"/>
      <c r="AR174" s="68"/>
      <c r="AS174" s="68"/>
      <c r="AT174" s="84"/>
    </row>
    <row r="175" spans="2:46" ht="21.75" customHeight="1">
      <c r="B175" s="50">
        <v>166</v>
      </c>
      <c r="C175" s="51" t="s">
        <v>62</v>
      </c>
      <c r="D175" s="51" t="s">
        <v>55</v>
      </c>
      <c r="E175" s="51">
        <v>10000165</v>
      </c>
      <c r="F175" s="52">
        <f t="shared" si="36"/>
        <v>10000165</v>
      </c>
      <c r="G175" s="51" t="s">
        <v>56</v>
      </c>
      <c r="H175" s="51" t="s">
        <v>57</v>
      </c>
      <c r="I175" s="68"/>
      <c r="J175" s="68"/>
      <c r="K175" s="68"/>
      <c r="L175" s="69">
        <v>5000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9">
        <f t="shared" si="37"/>
        <v>0</v>
      </c>
      <c r="X175" s="69">
        <f t="shared" si="38"/>
        <v>5000</v>
      </c>
      <c r="Y175" s="69">
        <f t="shared" si="39"/>
        <v>0</v>
      </c>
      <c r="Z175" s="69">
        <f t="shared" si="40"/>
        <v>0</v>
      </c>
      <c r="AA175" s="69">
        <f t="shared" si="41"/>
        <v>0</v>
      </c>
      <c r="AB175" s="69">
        <f t="shared" si="42"/>
        <v>0</v>
      </c>
      <c r="AC175" s="69">
        <f t="shared" si="43"/>
        <v>0</v>
      </c>
      <c r="AD175" s="69">
        <f t="shared" si="44"/>
        <v>0</v>
      </c>
      <c r="AE175" s="69">
        <f t="shared" si="45"/>
        <v>0</v>
      </c>
      <c r="AF175" s="69">
        <v>1</v>
      </c>
      <c r="AG175" s="68">
        <v>0</v>
      </c>
      <c r="AH175" s="69">
        <f t="shared" si="46"/>
        <v>0</v>
      </c>
      <c r="AI175" s="69"/>
      <c r="AJ175" s="69"/>
      <c r="AK175" s="69">
        <f>MAX(AH175*{0.03;0.1;0.2;0.25;0.3;0.35;0.45}-{0;2520;16920;31920;52920;85920;181920},0)</f>
        <v>0</v>
      </c>
      <c r="AL175" s="69">
        <v>0</v>
      </c>
      <c r="AM175" s="69">
        <v>0</v>
      </c>
      <c r="AN175" s="69">
        <f t="shared" si="47"/>
        <v>0</v>
      </c>
      <c r="AO175" s="52"/>
      <c r="AP175" s="68"/>
      <c r="AQ175" s="68"/>
      <c r="AR175" s="68"/>
      <c r="AS175" s="68"/>
      <c r="AT175" s="84"/>
    </row>
    <row r="176" spans="2:46" ht="21.75" customHeight="1">
      <c r="B176" s="50">
        <v>167</v>
      </c>
      <c r="C176" s="51" t="s">
        <v>54</v>
      </c>
      <c r="D176" s="51" t="s">
        <v>55</v>
      </c>
      <c r="E176" s="51">
        <v>10000166</v>
      </c>
      <c r="F176" s="52">
        <f t="shared" si="36"/>
        <v>10000166</v>
      </c>
      <c r="G176" s="51" t="s">
        <v>56</v>
      </c>
      <c r="H176" s="51" t="s">
        <v>57</v>
      </c>
      <c r="I176" s="68"/>
      <c r="J176" s="68"/>
      <c r="K176" s="68"/>
      <c r="L176" s="69">
        <v>5000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9">
        <f t="shared" si="37"/>
        <v>0</v>
      </c>
      <c r="X176" s="69">
        <f t="shared" si="38"/>
        <v>5000</v>
      </c>
      <c r="Y176" s="69">
        <f t="shared" si="39"/>
        <v>0</v>
      </c>
      <c r="Z176" s="69">
        <f t="shared" si="40"/>
        <v>0</v>
      </c>
      <c r="AA176" s="69">
        <f t="shared" si="41"/>
        <v>0</v>
      </c>
      <c r="AB176" s="69">
        <f t="shared" si="42"/>
        <v>0</v>
      </c>
      <c r="AC176" s="69">
        <f t="shared" si="43"/>
        <v>0</v>
      </c>
      <c r="AD176" s="69">
        <f t="shared" si="44"/>
        <v>0</v>
      </c>
      <c r="AE176" s="69">
        <f t="shared" si="45"/>
        <v>0</v>
      </c>
      <c r="AF176" s="69">
        <v>1</v>
      </c>
      <c r="AG176" s="68">
        <v>0</v>
      </c>
      <c r="AH176" s="69">
        <f t="shared" si="46"/>
        <v>0</v>
      </c>
      <c r="AI176" s="69"/>
      <c r="AJ176" s="69"/>
      <c r="AK176" s="69">
        <f>MAX(AH176*{0.03;0.1;0.2;0.25;0.3;0.35;0.45}-{0;2520;16920;31920;52920;85920;181920},0)</f>
        <v>0</v>
      </c>
      <c r="AL176" s="69">
        <v>0</v>
      </c>
      <c r="AM176" s="69">
        <v>0</v>
      </c>
      <c r="AN176" s="69">
        <f t="shared" si="47"/>
        <v>0</v>
      </c>
      <c r="AO176" s="52"/>
      <c r="AP176" s="68"/>
      <c r="AQ176" s="68"/>
      <c r="AR176" s="68"/>
      <c r="AS176" s="68"/>
      <c r="AT176" s="84"/>
    </row>
    <row r="177" spans="2:46" ht="21.75" customHeight="1">
      <c r="B177" s="50">
        <v>168</v>
      </c>
      <c r="C177" s="51" t="s">
        <v>62</v>
      </c>
      <c r="D177" s="51" t="s">
        <v>55</v>
      </c>
      <c r="E177" s="51">
        <v>10000167</v>
      </c>
      <c r="F177" s="52">
        <f t="shared" si="36"/>
        <v>10000167</v>
      </c>
      <c r="G177" s="51" t="s">
        <v>56</v>
      </c>
      <c r="H177" s="51" t="s">
        <v>57</v>
      </c>
      <c r="I177" s="68"/>
      <c r="J177" s="68"/>
      <c r="K177" s="68"/>
      <c r="L177" s="69">
        <v>5000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9">
        <f t="shared" si="37"/>
        <v>0</v>
      </c>
      <c r="X177" s="69">
        <f t="shared" si="38"/>
        <v>5000</v>
      </c>
      <c r="Y177" s="69">
        <f t="shared" si="39"/>
        <v>0</v>
      </c>
      <c r="Z177" s="69">
        <f t="shared" si="40"/>
        <v>0</v>
      </c>
      <c r="AA177" s="69">
        <f t="shared" si="41"/>
        <v>0</v>
      </c>
      <c r="AB177" s="69">
        <f t="shared" si="42"/>
        <v>0</v>
      </c>
      <c r="AC177" s="69">
        <f t="shared" si="43"/>
        <v>0</v>
      </c>
      <c r="AD177" s="69">
        <f t="shared" si="44"/>
        <v>0</v>
      </c>
      <c r="AE177" s="69">
        <f t="shared" si="45"/>
        <v>0</v>
      </c>
      <c r="AF177" s="69">
        <v>1</v>
      </c>
      <c r="AG177" s="68">
        <v>0</v>
      </c>
      <c r="AH177" s="69">
        <f t="shared" si="46"/>
        <v>0</v>
      </c>
      <c r="AI177" s="69"/>
      <c r="AJ177" s="69"/>
      <c r="AK177" s="69">
        <f>MAX(AH177*{0.03;0.1;0.2;0.25;0.3;0.35;0.45}-{0;2520;16920;31920;52920;85920;181920},0)</f>
        <v>0</v>
      </c>
      <c r="AL177" s="69">
        <v>0</v>
      </c>
      <c r="AM177" s="69">
        <v>0</v>
      </c>
      <c r="AN177" s="69">
        <f t="shared" si="47"/>
        <v>0</v>
      </c>
      <c r="AO177" s="52"/>
      <c r="AP177" s="68"/>
      <c r="AQ177" s="68"/>
      <c r="AR177" s="68"/>
      <c r="AS177" s="68"/>
      <c r="AT177" s="84"/>
    </row>
    <row r="178" spans="2:46" ht="21.75" customHeight="1">
      <c r="B178" s="50">
        <v>169</v>
      </c>
      <c r="C178" s="51" t="s">
        <v>54</v>
      </c>
      <c r="D178" s="51" t="s">
        <v>55</v>
      </c>
      <c r="E178" s="51">
        <v>10000168</v>
      </c>
      <c r="F178" s="52">
        <f t="shared" si="36"/>
        <v>10000168</v>
      </c>
      <c r="G178" s="51" t="s">
        <v>56</v>
      </c>
      <c r="H178" s="51" t="s">
        <v>57</v>
      </c>
      <c r="I178" s="68"/>
      <c r="J178" s="68"/>
      <c r="K178" s="68"/>
      <c r="L178" s="69">
        <v>5000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9">
        <f t="shared" si="37"/>
        <v>0</v>
      </c>
      <c r="X178" s="69">
        <f t="shared" si="38"/>
        <v>5000</v>
      </c>
      <c r="Y178" s="69">
        <f t="shared" si="39"/>
        <v>0</v>
      </c>
      <c r="Z178" s="69">
        <f t="shared" si="40"/>
        <v>0</v>
      </c>
      <c r="AA178" s="69">
        <f t="shared" si="41"/>
        <v>0</v>
      </c>
      <c r="AB178" s="69">
        <f t="shared" si="42"/>
        <v>0</v>
      </c>
      <c r="AC178" s="69">
        <f t="shared" si="43"/>
        <v>0</v>
      </c>
      <c r="AD178" s="69">
        <f t="shared" si="44"/>
        <v>0</v>
      </c>
      <c r="AE178" s="69">
        <f t="shared" si="45"/>
        <v>0</v>
      </c>
      <c r="AF178" s="69">
        <v>1</v>
      </c>
      <c r="AG178" s="68">
        <v>0</v>
      </c>
      <c r="AH178" s="69">
        <f t="shared" si="46"/>
        <v>0</v>
      </c>
      <c r="AI178" s="69"/>
      <c r="AJ178" s="69"/>
      <c r="AK178" s="69">
        <f>MAX(AH178*{0.03;0.1;0.2;0.25;0.3;0.35;0.45}-{0;2520;16920;31920;52920;85920;181920},0)</f>
        <v>0</v>
      </c>
      <c r="AL178" s="69">
        <v>0</v>
      </c>
      <c r="AM178" s="69">
        <v>0</v>
      </c>
      <c r="AN178" s="69">
        <f t="shared" si="47"/>
        <v>0</v>
      </c>
      <c r="AO178" s="52"/>
      <c r="AP178" s="68"/>
      <c r="AQ178" s="68"/>
      <c r="AR178" s="68"/>
      <c r="AS178" s="68"/>
      <c r="AT178" s="84"/>
    </row>
    <row r="179" spans="2:46" ht="21.75" customHeight="1">
      <c r="B179" s="50">
        <v>170</v>
      </c>
      <c r="C179" s="51" t="s">
        <v>62</v>
      </c>
      <c r="D179" s="51" t="s">
        <v>55</v>
      </c>
      <c r="E179" s="51">
        <v>10000169</v>
      </c>
      <c r="F179" s="52">
        <f t="shared" si="36"/>
        <v>10000169</v>
      </c>
      <c r="G179" s="51" t="s">
        <v>56</v>
      </c>
      <c r="H179" s="51" t="s">
        <v>57</v>
      </c>
      <c r="I179" s="68"/>
      <c r="J179" s="68"/>
      <c r="K179" s="68"/>
      <c r="L179" s="69">
        <v>5000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9">
        <f t="shared" si="37"/>
        <v>0</v>
      </c>
      <c r="X179" s="69">
        <f t="shared" si="38"/>
        <v>5000</v>
      </c>
      <c r="Y179" s="69">
        <f t="shared" si="39"/>
        <v>0</v>
      </c>
      <c r="Z179" s="69">
        <f t="shared" si="40"/>
        <v>0</v>
      </c>
      <c r="AA179" s="69">
        <f t="shared" si="41"/>
        <v>0</v>
      </c>
      <c r="AB179" s="69">
        <f t="shared" si="42"/>
        <v>0</v>
      </c>
      <c r="AC179" s="69">
        <f t="shared" si="43"/>
        <v>0</v>
      </c>
      <c r="AD179" s="69">
        <f t="shared" si="44"/>
        <v>0</v>
      </c>
      <c r="AE179" s="69">
        <f t="shared" si="45"/>
        <v>0</v>
      </c>
      <c r="AF179" s="69">
        <v>1</v>
      </c>
      <c r="AG179" s="68">
        <v>0</v>
      </c>
      <c r="AH179" s="69">
        <f t="shared" si="46"/>
        <v>0</v>
      </c>
      <c r="AI179" s="69"/>
      <c r="AJ179" s="69"/>
      <c r="AK179" s="69">
        <f>MAX(AH179*{0.03;0.1;0.2;0.25;0.3;0.35;0.45}-{0;2520;16920;31920;52920;85920;181920},0)</f>
        <v>0</v>
      </c>
      <c r="AL179" s="69">
        <v>0</v>
      </c>
      <c r="AM179" s="69">
        <v>0</v>
      </c>
      <c r="AN179" s="69">
        <f t="shared" si="47"/>
        <v>0</v>
      </c>
      <c r="AO179" s="52"/>
      <c r="AP179" s="68"/>
      <c r="AQ179" s="68"/>
      <c r="AR179" s="68"/>
      <c r="AS179" s="68"/>
      <c r="AT179" s="84"/>
    </row>
    <row r="180" spans="2:46" ht="21.75" customHeight="1">
      <c r="B180" s="50">
        <v>171</v>
      </c>
      <c r="C180" s="51" t="s">
        <v>54</v>
      </c>
      <c r="D180" s="51" t="s">
        <v>55</v>
      </c>
      <c r="E180" s="51">
        <v>10000170</v>
      </c>
      <c r="F180" s="52">
        <f t="shared" si="36"/>
        <v>10000170</v>
      </c>
      <c r="G180" s="51" t="s">
        <v>56</v>
      </c>
      <c r="H180" s="51" t="s">
        <v>57</v>
      </c>
      <c r="I180" s="68"/>
      <c r="J180" s="68"/>
      <c r="K180" s="68"/>
      <c r="L180" s="69">
        <v>5000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9">
        <f t="shared" si="37"/>
        <v>0</v>
      </c>
      <c r="X180" s="69">
        <f t="shared" si="38"/>
        <v>5000</v>
      </c>
      <c r="Y180" s="69">
        <f t="shared" si="39"/>
        <v>0</v>
      </c>
      <c r="Z180" s="69">
        <f t="shared" si="40"/>
        <v>0</v>
      </c>
      <c r="AA180" s="69">
        <f t="shared" si="41"/>
        <v>0</v>
      </c>
      <c r="AB180" s="69">
        <f t="shared" si="42"/>
        <v>0</v>
      </c>
      <c r="AC180" s="69">
        <f t="shared" si="43"/>
        <v>0</v>
      </c>
      <c r="AD180" s="69">
        <f t="shared" si="44"/>
        <v>0</v>
      </c>
      <c r="AE180" s="69">
        <f t="shared" si="45"/>
        <v>0</v>
      </c>
      <c r="AF180" s="69">
        <v>1</v>
      </c>
      <c r="AG180" s="68">
        <v>0</v>
      </c>
      <c r="AH180" s="69">
        <f t="shared" si="46"/>
        <v>0</v>
      </c>
      <c r="AI180" s="69"/>
      <c r="AJ180" s="69"/>
      <c r="AK180" s="69">
        <f>MAX(AH180*{0.03;0.1;0.2;0.25;0.3;0.35;0.45}-{0;2520;16920;31920;52920;85920;181920},0)</f>
        <v>0</v>
      </c>
      <c r="AL180" s="69">
        <v>0</v>
      </c>
      <c r="AM180" s="69">
        <v>0</v>
      </c>
      <c r="AN180" s="69">
        <f t="shared" si="47"/>
        <v>0</v>
      </c>
      <c r="AO180" s="52"/>
      <c r="AP180" s="68"/>
      <c r="AQ180" s="68"/>
      <c r="AR180" s="68"/>
      <c r="AS180" s="68"/>
      <c r="AT180" s="84"/>
    </row>
    <row r="181" spans="2:46" ht="21.75" customHeight="1">
      <c r="B181" s="50">
        <v>172</v>
      </c>
      <c r="C181" s="51" t="s">
        <v>62</v>
      </c>
      <c r="D181" s="51" t="s">
        <v>55</v>
      </c>
      <c r="E181" s="51">
        <v>10000171</v>
      </c>
      <c r="F181" s="52">
        <f t="shared" si="36"/>
        <v>10000171</v>
      </c>
      <c r="G181" s="51" t="s">
        <v>56</v>
      </c>
      <c r="H181" s="51" t="s">
        <v>57</v>
      </c>
      <c r="I181" s="68"/>
      <c r="J181" s="68"/>
      <c r="K181" s="68"/>
      <c r="L181" s="69">
        <v>5000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9">
        <f t="shared" si="37"/>
        <v>0</v>
      </c>
      <c r="X181" s="69">
        <f t="shared" si="38"/>
        <v>5000</v>
      </c>
      <c r="Y181" s="69">
        <f t="shared" si="39"/>
        <v>0</v>
      </c>
      <c r="Z181" s="69">
        <f t="shared" si="40"/>
        <v>0</v>
      </c>
      <c r="AA181" s="69">
        <f t="shared" si="41"/>
        <v>0</v>
      </c>
      <c r="AB181" s="69">
        <f t="shared" si="42"/>
        <v>0</v>
      </c>
      <c r="AC181" s="69">
        <f t="shared" si="43"/>
        <v>0</v>
      </c>
      <c r="AD181" s="69">
        <f t="shared" si="44"/>
        <v>0</v>
      </c>
      <c r="AE181" s="69">
        <f t="shared" si="45"/>
        <v>0</v>
      </c>
      <c r="AF181" s="69">
        <v>1</v>
      </c>
      <c r="AG181" s="68">
        <v>0</v>
      </c>
      <c r="AH181" s="69">
        <f t="shared" si="46"/>
        <v>0</v>
      </c>
      <c r="AI181" s="69"/>
      <c r="AJ181" s="69"/>
      <c r="AK181" s="69">
        <f>MAX(AH181*{0.03;0.1;0.2;0.25;0.3;0.35;0.45}-{0;2520;16920;31920;52920;85920;181920},0)</f>
        <v>0</v>
      </c>
      <c r="AL181" s="69">
        <v>0</v>
      </c>
      <c r="AM181" s="69">
        <v>0</v>
      </c>
      <c r="AN181" s="69">
        <f t="shared" si="47"/>
        <v>0</v>
      </c>
      <c r="AO181" s="52"/>
      <c r="AP181" s="68"/>
      <c r="AQ181" s="68"/>
      <c r="AR181" s="68"/>
      <c r="AS181" s="68"/>
      <c r="AT181" s="84"/>
    </row>
    <row r="182" spans="2:46" ht="21.75" customHeight="1">
      <c r="B182" s="50">
        <v>173</v>
      </c>
      <c r="C182" s="51" t="s">
        <v>54</v>
      </c>
      <c r="D182" s="51" t="s">
        <v>55</v>
      </c>
      <c r="E182" s="51">
        <v>10000172</v>
      </c>
      <c r="F182" s="52">
        <f t="shared" si="36"/>
        <v>10000172</v>
      </c>
      <c r="G182" s="51" t="s">
        <v>56</v>
      </c>
      <c r="H182" s="51" t="s">
        <v>57</v>
      </c>
      <c r="I182" s="68"/>
      <c r="J182" s="68"/>
      <c r="K182" s="68"/>
      <c r="L182" s="69">
        <v>5000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9">
        <f t="shared" si="37"/>
        <v>0</v>
      </c>
      <c r="X182" s="69">
        <f t="shared" si="38"/>
        <v>5000</v>
      </c>
      <c r="Y182" s="69">
        <f t="shared" si="39"/>
        <v>0</v>
      </c>
      <c r="Z182" s="69">
        <f t="shared" si="40"/>
        <v>0</v>
      </c>
      <c r="AA182" s="69">
        <f t="shared" si="41"/>
        <v>0</v>
      </c>
      <c r="AB182" s="69">
        <f t="shared" si="42"/>
        <v>0</v>
      </c>
      <c r="AC182" s="69">
        <f t="shared" si="43"/>
        <v>0</v>
      </c>
      <c r="AD182" s="69">
        <f t="shared" si="44"/>
        <v>0</v>
      </c>
      <c r="AE182" s="69">
        <f t="shared" si="45"/>
        <v>0</v>
      </c>
      <c r="AF182" s="69">
        <v>1</v>
      </c>
      <c r="AG182" s="68">
        <v>0</v>
      </c>
      <c r="AH182" s="69">
        <f t="shared" si="46"/>
        <v>0</v>
      </c>
      <c r="AI182" s="69"/>
      <c r="AJ182" s="69"/>
      <c r="AK182" s="69">
        <f>MAX(AH182*{0.03;0.1;0.2;0.25;0.3;0.35;0.45}-{0;2520;16920;31920;52920;85920;181920},0)</f>
        <v>0</v>
      </c>
      <c r="AL182" s="69">
        <v>0</v>
      </c>
      <c r="AM182" s="69">
        <v>0</v>
      </c>
      <c r="AN182" s="69">
        <f t="shared" si="47"/>
        <v>0</v>
      </c>
      <c r="AO182" s="52"/>
      <c r="AP182" s="68"/>
      <c r="AQ182" s="68"/>
      <c r="AR182" s="68"/>
      <c r="AS182" s="68"/>
      <c r="AT182" s="84"/>
    </row>
    <row r="183" spans="2:46" ht="21.75" customHeight="1">
      <c r="B183" s="50">
        <v>174</v>
      </c>
      <c r="C183" s="51" t="s">
        <v>62</v>
      </c>
      <c r="D183" s="51" t="s">
        <v>55</v>
      </c>
      <c r="E183" s="51">
        <v>10000173</v>
      </c>
      <c r="F183" s="52">
        <f t="shared" si="36"/>
        <v>10000173</v>
      </c>
      <c r="G183" s="51" t="s">
        <v>56</v>
      </c>
      <c r="H183" s="51" t="s">
        <v>57</v>
      </c>
      <c r="I183" s="68"/>
      <c r="J183" s="68"/>
      <c r="K183" s="68"/>
      <c r="L183" s="69">
        <v>5000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9">
        <f t="shared" si="37"/>
        <v>0</v>
      </c>
      <c r="X183" s="69">
        <f t="shared" si="38"/>
        <v>5000</v>
      </c>
      <c r="Y183" s="69">
        <f t="shared" si="39"/>
        <v>0</v>
      </c>
      <c r="Z183" s="69">
        <f t="shared" si="40"/>
        <v>0</v>
      </c>
      <c r="AA183" s="69">
        <f t="shared" si="41"/>
        <v>0</v>
      </c>
      <c r="AB183" s="69">
        <f t="shared" si="42"/>
        <v>0</v>
      </c>
      <c r="AC183" s="69">
        <f t="shared" si="43"/>
        <v>0</v>
      </c>
      <c r="AD183" s="69">
        <f t="shared" si="44"/>
        <v>0</v>
      </c>
      <c r="AE183" s="69">
        <f t="shared" si="45"/>
        <v>0</v>
      </c>
      <c r="AF183" s="69">
        <v>1</v>
      </c>
      <c r="AG183" s="68">
        <v>0</v>
      </c>
      <c r="AH183" s="69">
        <f t="shared" si="46"/>
        <v>0</v>
      </c>
      <c r="AI183" s="69"/>
      <c r="AJ183" s="69"/>
      <c r="AK183" s="69">
        <f>MAX(AH183*{0.03;0.1;0.2;0.25;0.3;0.35;0.45}-{0;2520;16920;31920;52920;85920;181920},0)</f>
        <v>0</v>
      </c>
      <c r="AL183" s="69">
        <v>0</v>
      </c>
      <c r="AM183" s="69">
        <v>0</v>
      </c>
      <c r="AN183" s="69">
        <f t="shared" si="47"/>
        <v>0</v>
      </c>
      <c r="AO183" s="52"/>
      <c r="AP183" s="68"/>
      <c r="AQ183" s="68"/>
      <c r="AR183" s="68"/>
      <c r="AS183" s="68"/>
      <c r="AT183" s="84"/>
    </row>
    <row r="184" spans="2:46" ht="21.75" customHeight="1">
      <c r="B184" s="50">
        <v>175</v>
      </c>
      <c r="C184" s="51" t="s">
        <v>54</v>
      </c>
      <c r="D184" s="51" t="s">
        <v>55</v>
      </c>
      <c r="E184" s="51">
        <v>10000174</v>
      </c>
      <c r="F184" s="52">
        <f t="shared" si="36"/>
        <v>10000174</v>
      </c>
      <c r="G184" s="51" t="s">
        <v>56</v>
      </c>
      <c r="H184" s="51" t="s">
        <v>57</v>
      </c>
      <c r="I184" s="68"/>
      <c r="J184" s="68"/>
      <c r="K184" s="68"/>
      <c r="L184" s="69">
        <v>5000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9">
        <f t="shared" si="37"/>
        <v>0</v>
      </c>
      <c r="X184" s="69">
        <f t="shared" si="38"/>
        <v>5000</v>
      </c>
      <c r="Y184" s="69">
        <f t="shared" si="39"/>
        <v>0</v>
      </c>
      <c r="Z184" s="69">
        <f t="shared" si="40"/>
        <v>0</v>
      </c>
      <c r="AA184" s="69">
        <f t="shared" si="41"/>
        <v>0</v>
      </c>
      <c r="AB184" s="69">
        <f t="shared" si="42"/>
        <v>0</v>
      </c>
      <c r="AC184" s="69">
        <f t="shared" si="43"/>
        <v>0</v>
      </c>
      <c r="AD184" s="69">
        <f t="shared" si="44"/>
        <v>0</v>
      </c>
      <c r="AE184" s="69">
        <f t="shared" si="45"/>
        <v>0</v>
      </c>
      <c r="AF184" s="69">
        <v>1</v>
      </c>
      <c r="AG184" s="68">
        <v>0</v>
      </c>
      <c r="AH184" s="69">
        <f t="shared" si="46"/>
        <v>0</v>
      </c>
      <c r="AI184" s="69"/>
      <c r="AJ184" s="69"/>
      <c r="AK184" s="69">
        <f>MAX(AH184*{0.03;0.1;0.2;0.25;0.3;0.35;0.45}-{0;2520;16920;31920;52920;85920;181920},0)</f>
        <v>0</v>
      </c>
      <c r="AL184" s="69">
        <v>0</v>
      </c>
      <c r="AM184" s="69">
        <v>0</v>
      </c>
      <c r="AN184" s="69">
        <f t="shared" si="47"/>
        <v>0</v>
      </c>
      <c r="AO184" s="52"/>
      <c r="AP184" s="68"/>
      <c r="AQ184" s="68"/>
      <c r="AR184" s="68"/>
      <c r="AS184" s="68"/>
      <c r="AT184" s="84"/>
    </row>
    <row r="185" spans="2:46" ht="21.75" customHeight="1">
      <c r="B185" s="50">
        <v>176</v>
      </c>
      <c r="C185" s="51" t="s">
        <v>62</v>
      </c>
      <c r="D185" s="51" t="s">
        <v>55</v>
      </c>
      <c r="E185" s="51">
        <v>10000175</v>
      </c>
      <c r="F185" s="52">
        <f t="shared" si="36"/>
        <v>10000175</v>
      </c>
      <c r="G185" s="51" t="s">
        <v>56</v>
      </c>
      <c r="H185" s="51" t="s">
        <v>57</v>
      </c>
      <c r="I185" s="68"/>
      <c r="J185" s="68"/>
      <c r="K185" s="68"/>
      <c r="L185" s="69">
        <v>5000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9">
        <f t="shared" si="37"/>
        <v>0</v>
      </c>
      <c r="X185" s="69">
        <f t="shared" si="38"/>
        <v>5000</v>
      </c>
      <c r="Y185" s="69">
        <f t="shared" si="39"/>
        <v>0</v>
      </c>
      <c r="Z185" s="69">
        <f t="shared" si="40"/>
        <v>0</v>
      </c>
      <c r="AA185" s="69">
        <f t="shared" si="41"/>
        <v>0</v>
      </c>
      <c r="AB185" s="69">
        <f t="shared" si="42"/>
        <v>0</v>
      </c>
      <c r="AC185" s="69">
        <f t="shared" si="43"/>
        <v>0</v>
      </c>
      <c r="AD185" s="69">
        <f t="shared" si="44"/>
        <v>0</v>
      </c>
      <c r="AE185" s="69">
        <f t="shared" si="45"/>
        <v>0</v>
      </c>
      <c r="AF185" s="69">
        <v>1</v>
      </c>
      <c r="AG185" s="68">
        <v>0</v>
      </c>
      <c r="AH185" s="69">
        <f t="shared" si="46"/>
        <v>0</v>
      </c>
      <c r="AI185" s="69"/>
      <c r="AJ185" s="69"/>
      <c r="AK185" s="69">
        <f>MAX(AH185*{0.03;0.1;0.2;0.25;0.3;0.35;0.45}-{0;2520;16920;31920;52920;85920;181920},0)</f>
        <v>0</v>
      </c>
      <c r="AL185" s="69">
        <v>0</v>
      </c>
      <c r="AM185" s="69">
        <v>0</v>
      </c>
      <c r="AN185" s="69">
        <f t="shared" si="47"/>
        <v>0</v>
      </c>
      <c r="AO185" s="52"/>
      <c r="AP185" s="68"/>
      <c r="AQ185" s="68"/>
      <c r="AR185" s="68"/>
      <c r="AS185" s="68"/>
      <c r="AT185" s="84"/>
    </row>
    <row r="186" spans="2:46" ht="21.75" customHeight="1">
      <c r="B186" s="50">
        <v>177</v>
      </c>
      <c r="C186" s="51" t="s">
        <v>54</v>
      </c>
      <c r="D186" s="51" t="s">
        <v>55</v>
      </c>
      <c r="E186" s="51">
        <v>10000176</v>
      </c>
      <c r="F186" s="52">
        <f t="shared" si="36"/>
        <v>10000176</v>
      </c>
      <c r="G186" s="51" t="s">
        <v>56</v>
      </c>
      <c r="H186" s="51" t="s">
        <v>57</v>
      </c>
      <c r="I186" s="68"/>
      <c r="J186" s="68"/>
      <c r="K186" s="68"/>
      <c r="L186" s="69">
        <v>5000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9">
        <f t="shared" si="37"/>
        <v>0</v>
      </c>
      <c r="X186" s="69">
        <f t="shared" si="38"/>
        <v>5000</v>
      </c>
      <c r="Y186" s="69">
        <f t="shared" si="39"/>
        <v>0</v>
      </c>
      <c r="Z186" s="69">
        <f t="shared" si="40"/>
        <v>0</v>
      </c>
      <c r="AA186" s="69">
        <f t="shared" si="41"/>
        <v>0</v>
      </c>
      <c r="AB186" s="69">
        <f t="shared" si="42"/>
        <v>0</v>
      </c>
      <c r="AC186" s="69">
        <f t="shared" si="43"/>
        <v>0</v>
      </c>
      <c r="AD186" s="69">
        <f t="shared" si="44"/>
        <v>0</v>
      </c>
      <c r="AE186" s="69">
        <f t="shared" si="45"/>
        <v>0</v>
      </c>
      <c r="AF186" s="69">
        <v>1</v>
      </c>
      <c r="AG186" s="68">
        <v>0</v>
      </c>
      <c r="AH186" s="69">
        <f t="shared" si="46"/>
        <v>0</v>
      </c>
      <c r="AI186" s="69"/>
      <c r="AJ186" s="69"/>
      <c r="AK186" s="69">
        <f>MAX(AH186*{0.03;0.1;0.2;0.25;0.3;0.35;0.45}-{0;2520;16920;31920;52920;85920;181920},0)</f>
        <v>0</v>
      </c>
      <c r="AL186" s="69">
        <v>0</v>
      </c>
      <c r="AM186" s="69">
        <v>0</v>
      </c>
      <c r="AN186" s="69">
        <f t="shared" si="47"/>
        <v>0</v>
      </c>
      <c r="AO186" s="52"/>
      <c r="AP186" s="68"/>
      <c r="AQ186" s="68"/>
      <c r="AR186" s="68"/>
      <c r="AS186" s="68"/>
      <c r="AT186" s="84"/>
    </row>
    <row r="187" spans="2:46" ht="21.75" customHeight="1">
      <c r="B187" s="50">
        <v>178</v>
      </c>
      <c r="C187" s="51" t="s">
        <v>62</v>
      </c>
      <c r="D187" s="51" t="s">
        <v>55</v>
      </c>
      <c r="E187" s="51">
        <v>10000177</v>
      </c>
      <c r="F187" s="52">
        <f t="shared" si="36"/>
        <v>10000177</v>
      </c>
      <c r="G187" s="51" t="s">
        <v>56</v>
      </c>
      <c r="H187" s="51" t="s">
        <v>57</v>
      </c>
      <c r="I187" s="68"/>
      <c r="J187" s="68"/>
      <c r="K187" s="68"/>
      <c r="L187" s="69">
        <v>5000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9">
        <f t="shared" si="37"/>
        <v>0</v>
      </c>
      <c r="X187" s="69">
        <f t="shared" si="38"/>
        <v>5000</v>
      </c>
      <c r="Y187" s="69">
        <f t="shared" si="39"/>
        <v>0</v>
      </c>
      <c r="Z187" s="69">
        <f t="shared" si="40"/>
        <v>0</v>
      </c>
      <c r="AA187" s="69">
        <f t="shared" si="41"/>
        <v>0</v>
      </c>
      <c r="AB187" s="69">
        <f t="shared" si="42"/>
        <v>0</v>
      </c>
      <c r="AC187" s="69">
        <f t="shared" si="43"/>
        <v>0</v>
      </c>
      <c r="AD187" s="69">
        <f t="shared" si="44"/>
        <v>0</v>
      </c>
      <c r="AE187" s="69">
        <f t="shared" si="45"/>
        <v>0</v>
      </c>
      <c r="AF187" s="69">
        <v>1</v>
      </c>
      <c r="AG187" s="68">
        <v>0</v>
      </c>
      <c r="AH187" s="69">
        <f t="shared" si="46"/>
        <v>0</v>
      </c>
      <c r="AI187" s="69"/>
      <c r="AJ187" s="69"/>
      <c r="AK187" s="69">
        <f>MAX(AH187*{0.03;0.1;0.2;0.25;0.3;0.35;0.45}-{0;2520;16920;31920;52920;85920;181920},0)</f>
        <v>0</v>
      </c>
      <c r="AL187" s="69">
        <v>0</v>
      </c>
      <c r="AM187" s="69">
        <v>0</v>
      </c>
      <c r="AN187" s="69">
        <f t="shared" si="47"/>
        <v>0</v>
      </c>
      <c r="AO187" s="52"/>
      <c r="AP187" s="68"/>
      <c r="AQ187" s="68"/>
      <c r="AR187" s="68"/>
      <c r="AS187" s="68"/>
      <c r="AT187" s="84"/>
    </row>
    <row r="188" spans="2:46" ht="21.75" customHeight="1">
      <c r="B188" s="50">
        <v>179</v>
      </c>
      <c r="C188" s="51" t="s">
        <v>54</v>
      </c>
      <c r="D188" s="51" t="s">
        <v>55</v>
      </c>
      <c r="E188" s="51">
        <v>10000178</v>
      </c>
      <c r="F188" s="52">
        <f t="shared" si="36"/>
        <v>10000178</v>
      </c>
      <c r="G188" s="51" t="s">
        <v>56</v>
      </c>
      <c r="H188" s="51" t="s">
        <v>57</v>
      </c>
      <c r="I188" s="68"/>
      <c r="J188" s="68"/>
      <c r="K188" s="68"/>
      <c r="L188" s="69">
        <v>5000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9">
        <f t="shared" si="37"/>
        <v>0</v>
      </c>
      <c r="X188" s="69">
        <f t="shared" si="38"/>
        <v>5000</v>
      </c>
      <c r="Y188" s="69">
        <f t="shared" si="39"/>
        <v>0</v>
      </c>
      <c r="Z188" s="69">
        <f t="shared" si="40"/>
        <v>0</v>
      </c>
      <c r="AA188" s="69">
        <f t="shared" si="41"/>
        <v>0</v>
      </c>
      <c r="AB188" s="69">
        <f t="shared" si="42"/>
        <v>0</v>
      </c>
      <c r="AC188" s="69">
        <f t="shared" si="43"/>
        <v>0</v>
      </c>
      <c r="AD188" s="69">
        <f t="shared" si="44"/>
        <v>0</v>
      </c>
      <c r="AE188" s="69">
        <f t="shared" si="45"/>
        <v>0</v>
      </c>
      <c r="AF188" s="69">
        <v>1</v>
      </c>
      <c r="AG188" s="68">
        <v>0</v>
      </c>
      <c r="AH188" s="69">
        <f t="shared" si="46"/>
        <v>0</v>
      </c>
      <c r="AI188" s="69"/>
      <c r="AJ188" s="69"/>
      <c r="AK188" s="69">
        <f>MAX(AH188*{0.03;0.1;0.2;0.25;0.3;0.35;0.45}-{0;2520;16920;31920;52920;85920;181920},0)</f>
        <v>0</v>
      </c>
      <c r="AL188" s="69">
        <v>0</v>
      </c>
      <c r="AM188" s="69">
        <v>0</v>
      </c>
      <c r="AN188" s="69">
        <f t="shared" si="47"/>
        <v>0</v>
      </c>
      <c r="AO188" s="52"/>
      <c r="AP188" s="68"/>
      <c r="AQ188" s="68"/>
      <c r="AR188" s="68"/>
      <c r="AS188" s="68"/>
      <c r="AT188" s="84"/>
    </row>
    <row r="189" spans="2:46" ht="21.75" customHeight="1">
      <c r="B189" s="50">
        <v>180</v>
      </c>
      <c r="C189" s="51" t="s">
        <v>62</v>
      </c>
      <c r="D189" s="51" t="s">
        <v>55</v>
      </c>
      <c r="E189" s="51">
        <v>10000179</v>
      </c>
      <c r="F189" s="52">
        <f t="shared" si="36"/>
        <v>10000179</v>
      </c>
      <c r="G189" s="51" t="s">
        <v>56</v>
      </c>
      <c r="H189" s="51" t="s">
        <v>57</v>
      </c>
      <c r="I189" s="68"/>
      <c r="J189" s="68"/>
      <c r="K189" s="68"/>
      <c r="L189" s="69">
        <v>5000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9">
        <f t="shared" si="37"/>
        <v>0</v>
      </c>
      <c r="X189" s="69">
        <f t="shared" si="38"/>
        <v>5000</v>
      </c>
      <c r="Y189" s="69">
        <f t="shared" si="39"/>
        <v>0</v>
      </c>
      <c r="Z189" s="69">
        <f t="shared" si="40"/>
        <v>0</v>
      </c>
      <c r="AA189" s="69">
        <f t="shared" si="41"/>
        <v>0</v>
      </c>
      <c r="AB189" s="69">
        <f t="shared" si="42"/>
        <v>0</v>
      </c>
      <c r="AC189" s="69">
        <f t="shared" si="43"/>
        <v>0</v>
      </c>
      <c r="AD189" s="69">
        <f t="shared" si="44"/>
        <v>0</v>
      </c>
      <c r="AE189" s="69">
        <f t="shared" si="45"/>
        <v>0</v>
      </c>
      <c r="AF189" s="69">
        <v>1</v>
      </c>
      <c r="AG189" s="68">
        <v>0</v>
      </c>
      <c r="AH189" s="69">
        <f t="shared" si="46"/>
        <v>0</v>
      </c>
      <c r="AI189" s="69"/>
      <c r="AJ189" s="69"/>
      <c r="AK189" s="69">
        <f>MAX(AH189*{0.03;0.1;0.2;0.25;0.3;0.35;0.45}-{0;2520;16920;31920;52920;85920;181920},0)</f>
        <v>0</v>
      </c>
      <c r="AL189" s="69">
        <v>0</v>
      </c>
      <c r="AM189" s="69">
        <v>0</v>
      </c>
      <c r="AN189" s="69">
        <f t="shared" si="47"/>
        <v>0</v>
      </c>
      <c r="AO189" s="52"/>
      <c r="AP189" s="68"/>
      <c r="AQ189" s="68"/>
      <c r="AR189" s="68"/>
      <c r="AS189" s="68"/>
      <c r="AT189" s="84"/>
    </row>
    <row r="190" spans="2:46" ht="21.75" customHeight="1">
      <c r="B190" s="50">
        <v>181</v>
      </c>
      <c r="C190" s="51" t="s">
        <v>54</v>
      </c>
      <c r="D190" s="51" t="s">
        <v>55</v>
      </c>
      <c r="E190" s="51">
        <v>10000180</v>
      </c>
      <c r="F190" s="52">
        <f t="shared" si="36"/>
        <v>10000180</v>
      </c>
      <c r="G190" s="51" t="s">
        <v>56</v>
      </c>
      <c r="H190" s="51" t="s">
        <v>57</v>
      </c>
      <c r="I190" s="68"/>
      <c r="J190" s="68"/>
      <c r="K190" s="68"/>
      <c r="L190" s="69">
        <v>5000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9">
        <f t="shared" si="37"/>
        <v>0</v>
      </c>
      <c r="X190" s="69">
        <f t="shared" si="38"/>
        <v>5000</v>
      </c>
      <c r="Y190" s="69">
        <f t="shared" si="39"/>
        <v>0</v>
      </c>
      <c r="Z190" s="69">
        <f t="shared" si="40"/>
        <v>0</v>
      </c>
      <c r="AA190" s="69">
        <f t="shared" si="41"/>
        <v>0</v>
      </c>
      <c r="AB190" s="69">
        <f t="shared" si="42"/>
        <v>0</v>
      </c>
      <c r="AC190" s="69">
        <f t="shared" si="43"/>
        <v>0</v>
      </c>
      <c r="AD190" s="69">
        <f t="shared" si="44"/>
        <v>0</v>
      </c>
      <c r="AE190" s="69">
        <f t="shared" si="45"/>
        <v>0</v>
      </c>
      <c r="AF190" s="69">
        <v>1</v>
      </c>
      <c r="AG190" s="68">
        <v>0</v>
      </c>
      <c r="AH190" s="69">
        <f t="shared" si="46"/>
        <v>0</v>
      </c>
      <c r="AI190" s="69"/>
      <c r="AJ190" s="69"/>
      <c r="AK190" s="69">
        <f>MAX(AH190*{0.03;0.1;0.2;0.25;0.3;0.35;0.45}-{0;2520;16920;31920;52920;85920;181920},0)</f>
        <v>0</v>
      </c>
      <c r="AL190" s="69">
        <v>0</v>
      </c>
      <c r="AM190" s="69">
        <v>0</v>
      </c>
      <c r="AN190" s="69">
        <f t="shared" si="47"/>
        <v>0</v>
      </c>
      <c r="AO190" s="52"/>
      <c r="AP190" s="68"/>
      <c r="AQ190" s="68"/>
      <c r="AR190" s="68"/>
      <c r="AS190" s="68"/>
      <c r="AT190" s="84"/>
    </row>
    <row r="191" spans="2:46" ht="21.75" customHeight="1">
      <c r="B191" s="50">
        <v>182</v>
      </c>
      <c r="C191" s="51" t="s">
        <v>62</v>
      </c>
      <c r="D191" s="51" t="s">
        <v>55</v>
      </c>
      <c r="E191" s="51">
        <v>10000181</v>
      </c>
      <c r="F191" s="52">
        <f t="shared" si="36"/>
        <v>10000181</v>
      </c>
      <c r="G191" s="51" t="s">
        <v>56</v>
      </c>
      <c r="H191" s="51" t="s">
        <v>57</v>
      </c>
      <c r="I191" s="68"/>
      <c r="J191" s="68"/>
      <c r="K191" s="68"/>
      <c r="L191" s="69">
        <v>5000</v>
      </c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9">
        <f t="shared" si="37"/>
        <v>0</v>
      </c>
      <c r="X191" s="69">
        <f t="shared" si="38"/>
        <v>5000</v>
      </c>
      <c r="Y191" s="69">
        <f t="shared" si="39"/>
        <v>0</v>
      </c>
      <c r="Z191" s="69">
        <f t="shared" si="40"/>
        <v>0</v>
      </c>
      <c r="AA191" s="69">
        <f t="shared" si="41"/>
        <v>0</v>
      </c>
      <c r="AB191" s="69">
        <f t="shared" si="42"/>
        <v>0</v>
      </c>
      <c r="AC191" s="69">
        <f t="shared" si="43"/>
        <v>0</v>
      </c>
      <c r="AD191" s="69">
        <f t="shared" si="44"/>
        <v>0</v>
      </c>
      <c r="AE191" s="69">
        <f t="shared" si="45"/>
        <v>0</v>
      </c>
      <c r="AF191" s="69">
        <v>1</v>
      </c>
      <c r="AG191" s="68">
        <v>0</v>
      </c>
      <c r="AH191" s="69">
        <f t="shared" si="46"/>
        <v>0</v>
      </c>
      <c r="AI191" s="69"/>
      <c r="AJ191" s="69"/>
      <c r="AK191" s="69">
        <f>MAX(AH191*{0.03;0.1;0.2;0.25;0.3;0.35;0.45}-{0;2520;16920;31920;52920;85920;181920},0)</f>
        <v>0</v>
      </c>
      <c r="AL191" s="69">
        <v>0</v>
      </c>
      <c r="AM191" s="69">
        <v>0</v>
      </c>
      <c r="AN191" s="69">
        <f t="shared" si="47"/>
        <v>0</v>
      </c>
      <c r="AO191" s="52"/>
      <c r="AP191" s="68"/>
      <c r="AQ191" s="68"/>
      <c r="AR191" s="68"/>
      <c r="AS191" s="68"/>
      <c r="AT191" s="84"/>
    </row>
    <row r="192" spans="2:46" ht="21.75" customHeight="1">
      <c r="B192" s="50">
        <v>183</v>
      </c>
      <c r="C192" s="51" t="s">
        <v>54</v>
      </c>
      <c r="D192" s="51" t="s">
        <v>55</v>
      </c>
      <c r="E192" s="51">
        <v>10000182</v>
      </c>
      <c r="F192" s="52">
        <f t="shared" si="36"/>
        <v>10000182</v>
      </c>
      <c r="G192" s="51" t="s">
        <v>56</v>
      </c>
      <c r="H192" s="51" t="s">
        <v>57</v>
      </c>
      <c r="I192" s="68"/>
      <c r="J192" s="68"/>
      <c r="K192" s="68"/>
      <c r="L192" s="69">
        <v>5000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9">
        <f t="shared" si="37"/>
        <v>0</v>
      </c>
      <c r="X192" s="69">
        <f t="shared" si="38"/>
        <v>5000</v>
      </c>
      <c r="Y192" s="69">
        <f t="shared" si="39"/>
        <v>0</v>
      </c>
      <c r="Z192" s="69">
        <f t="shared" si="40"/>
        <v>0</v>
      </c>
      <c r="AA192" s="69">
        <f t="shared" si="41"/>
        <v>0</v>
      </c>
      <c r="AB192" s="69">
        <f t="shared" si="42"/>
        <v>0</v>
      </c>
      <c r="AC192" s="69">
        <f t="shared" si="43"/>
        <v>0</v>
      </c>
      <c r="AD192" s="69">
        <f t="shared" si="44"/>
        <v>0</v>
      </c>
      <c r="AE192" s="69">
        <f t="shared" si="45"/>
        <v>0</v>
      </c>
      <c r="AF192" s="69">
        <v>1</v>
      </c>
      <c r="AG192" s="68">
        <v>0</v>
      </c>
      <c r="AH192" s="69">
        <f t="shared" si="46"/>
        <v>0</v>
      </c>
      <c r="AI192" s="69"/>
      <c r="AJ192" s="69"/>
      <c r="AK192" s="69">
        <f>MAX(AH192*{0.03;0.1;0.2;0.25;0.3;0.35;0.45}-{0;2520;16920;31920;52920;85920;181920},0)</f>
        <v>0</v>
      </c>
      <c r="AL192" s="69">
        <v>0</v>
      </c>
      <c r="AM192" s="69">
        <v>0</v>
      </c>
      <c r="AN192" s="69">
        <f t="shared" si="47"/>
        <v>0</v>
      </c>
      <c r="AO192" s="52"/>
      <c r="AP192" s="68"/>
      <c r="AQ192" s="68"/>
      <c r="AR192" s="68"/>
      <c r="AS192" s="68"/>
      <c r="AT192" s="84"/>
    </row>
    <row r="193" spans="2:46" ht="21.75" customHeight="1">
      <c r="B193" s="50">
        <v>184</v>
      </c>
      <c r="C193" s="51" t="s">
        <v>62</v>
      </c>
      <c r="D193" s="51" t="s">
        <v>55</v>
      </c>
      <c r="E193" s="51">
        <v>10000183</v>
      </c>
      <c r="F193" s="52">
        <f t="shared" si="36"/>
        <v>10000183</v>
      </c>
      <c r="G193" s="51" t="s">
        <v>56</v>
      </c>
      <c r="H193" s="51" t="s">
        <v>57</v>
      </c>
      <c r="I193" s="68"/>
      <c r="J193" s="68"/>
      <c r="K193" s="68"/>
      <c r="L193" s="69">
        <v>5000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9">
        <f t="shared" si="37"/>
        <v>0</v>
      </c>
      <c r="X193" s="69">
        <f t="shared" si="38"/>
        <v>5000</v>
      </c>
      <c r="Y193" s="69">
        <f t="shared" si="39"/>
        <v>0</v>
      </c>
      <c r="Z193" s="69">
        <f t="shared" si="40"/>
        <v>0</v>
      </c>
      <c r="AA193" s="69">
        <f t="shared" si="41"/>
        <v>0</v>
      </c>
      <c r="AB193" s="69">
        <f t="shared" si="42"/>
        <v>0</v>
      </c>
      <c r="AC193" s="69">
        <f t="shared" si="43"/>
        <v>0</v>
      </c>
      <c r="AD193" s="69">
        <f t="shared" si="44"/>
        <v>0</v>
      </c>
      <c r="AE193" s="69">
        <f t="shared" si="45"/>
        <v>0</v>
      </c>
      <c r="AF193" s="69">
        <v>1</v>
      </c>
      <c r="AG193" s="68">
        <v>0</v>
      </c>
      <c r="AH193" s="69">
        <f t="shared" si="46"/>
        <v>0</v>
      </c>
      <c r="AI193" s="69"/>
      <c r="AJ193" s="69"/>
      <c r="AK193" s="69">
        <f>MAX(AH193*{0.03;0.1;0.2;0.25;0.3;0.35;0.45}-{0;2520;16920;31920;52920;85920;181920},0)</f>
        <v>0</v>
      </c>
      <c r="AL193" s="69">
        <v>0</v>
      </c>
      <c r="AM193" s="69">
        <v>0</v>
      </c>
      <c r="AN193" s="69">
        <f t="shared" si="47"/>
        <v>0</v>
      </c>
      <c r="AO193" s="52"/>
      <c r="AP193" s="68"/>
      <c r="AQ193" s="68"/>
      <c r="AR193" s="68"/>
      <c r="AS193" s="68"/>
      <c r="AT193" s="84"/>
    </row>
    <row r="194" spans="2:46" ht="21.75" customHeight="1">
      <c r="B194" s="50">
        <v>185</v>
      </c>
      <c r="C194" s="51" t="s">
        <v>54</v>
      </c>
      <c r="D194" s="51" t="s">
        <v>55</v>
      </c>
      <c r="E194" s="51">
        <v>10000184</v>
      </c>
      <c r="F194" s="52">
        <f t="shared" si="36"/>
        <v>10000184</v>
      </c>
      <c r="G194" s="51" t="s">
        <v>56</v>
      </c>
      <c r="H194" s="51" t="s">
        <v>57</v>
      </c>
      <c r="I194" s="68"/>
      <c r="J194" s="68"/>
      <c r="K194" s="68"/>
      <c r="L194" s="69">
        <v>5000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9">
        <f t="shared" si="37"/>
        <v>0</v>
      </c>
      <c r="X194" s="69">
        <f t="shared" si="38"/>
        <v>5000</v>
      </c>
      <c r="Y194" s="69">
        <f t="shared" si="39"/>
        <v>0</v>
      </c>
      <c r="Z194" s="69">
        <f t="shared" si="40"/>
        <v>0</v>
      </c>
      <c r="AA194" s="69">
        <f t="shared" si="41"/>
        <v>0</v>
      </c>
      <c r="AB194" s="69">
        <f t="shared" si="42"/>
        <v>0</v>
      </c>
      <c r="AC194" s="69">
        <f t="shared" si="43"/>
        <v>0</v>
      </c>
      <c r="AD194" s="69">
        <f t="shared" si="44"/>
        <v>0</v>
      </c>
      <c r="AE194" s="69">
        <f t="shared" si="45"/>
        <v>0</v>
      </c>
      <c r="AF194" s="69">
        <v>1</v>
      </c>
      <c r="AG194" s="68">
        <v>0</v>
      </c>
      <c r="AH194" s="69">
        <f t="shared" si="46"/>
        <v>0</v>
      </c>
      <c r="AI194" s="69"/>
      <c r="AJ194" s="69"/>
      <c r="AK194" s="69">
        <f>MAX(AH194*{0.03;0.1;0.2;0.25;0.3;0.35;0.45}-{0;2520;16920;31920;52920;85920;181920},0)</f>
        <v>0</v>
      </c>
      <c r="AL194" s="69">
        <v>0</v>
      </c>
      <c r="AM194" s="69">
        <v>0</v>
      </c>
      <c r="AN194" s="69">
        <f t="shared" si="47"/>
        <v>0</v>
      </c>
      <c r="AO194" s="52"/>
      <c r="AP194" s="68"/>
      <c r="AQ194" s="68"/>
      <c r="AR194" s="68"/>
      <c r="AS194" s="68"/>
      <c r="AT194" s="84"/>
    </row>
    <row r="195" spans="2:46" ht="21.75" customHeight="1">
      <c r="B195" s="50">
        <v>186</v>
      </c>
      <c r="C195" s="51" t="s">
        <v>62</v>
      </c>
      <c r="D195" s="51" t="s">
        <v>55</v>
      </c>
      <c r="E195" s="51">
        <v>10000185</v>
      </c>
      <c r="F195" s="52">
        <f t="shared" si="36"/>
        <v>10000185</v>
      </c>
      <c r="G195" s="51" t="s">
        <v>56</v>
      </c>
      <c r="H195" s="51" t="s">
        <v>57</v>
      </c>
      <c r="I195" s="68"/>
      <c r="J195" s="68"/>
      <c r="K195" s="68"/>
      <c r="L195" s="69">
        <v>5000</v>
      </c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9">
        <f t="shared" si="37"/>
        <v>0</v>
      </c>
      <c r="X195" s="69">
        <f t="shared" si="38"/>
        <v>5000</v>
      </c>
      <c r="Y195" s="69">
        <f t="shared" si="39"/>
        <v>0</v>
      </c>
      <c r="Z195" s="69">
        <f t="shared" si="40"/>
        <v>0</v>
      </c>
      <c r="AA195" s="69">
        <f t="shared" si="41"/>
        <v>0</v>
      </c>
      <c r="AB195" s="69">
        <f t="shared" si="42"/>
        <v>0</v>
      </c>
      <c r="AC195" s="69">
        <f t="shared" si="43"/>
        <v>0</v>
      </c>
      <c r="AD195" s="69">
        <f t="shared" si="44"/>
        <v>0</v>
      </c>
      <c r="AE195" s="69">
        <f t="shared" si="45"/>
        <v>0</v>
      </c>
      <c r="AF195" s="69">
        <v>1</v>
      </c>
      <c r="AG195" s="68">
        <v>0</v>
      </c>
      <c r="AH195" s="69">
        <f t="shared" si="46"/>
        <v>0</v>
      </c>
      <c r="AI195" s="69"/>
      <c r="AJ195" s="69"/>
      <c r="AK195" s="69">
        <f>MAX(AH195*{0.03;0.1;0.2;0.25;0.3;0.35;0.45}-{0;2520;16920;31920;52920;85920;181920},0)</f>
        <v>0</v>
      </c>
      <c r="AL195" s="69">
        <v>0</v>
      </c>
      <c r="AM195" s="69">
        <v>0</v>
      </c>
      <c r="AN195" s="69">
        <f t="shared" si="47"/>
        <v>0</v>
      </c>
      <c r="AO195" s="52"/>
      <c r="AP195" s="68"/>
      <c r="AQ195" s="68"/>
      <c r="AR195" s="68"/>
      <c r="AS195" s="68"/>
      <c r="AT195" s="84"/>
    </row>
    <row r="196" spans="2:46" ht="21.75" customHeight="1">
      <c r="B196" s="50">
        <v>187</v>
      </c>
      <c r="C196" s="51" t="s">
        <v>54</v>
      </c>
      <c r="D196" s="51" t="s">
        <v>55</v>
      </c>
      <c r="E196" s="51">
        <v>10000186</v>
      </c>
      <c r="F196" s="52">
        <f t="shared" si="36"/>
        <v>10000186</v>
      </c>
      <c r="G196" s="51" t="s">
        <v>56</v>
      </c>
      <c r="H196" s="51" t="s">
        <v>57</v>
      </c>
      <c r="I196" s="68"/>
      <c r="J196" s="68"/>
      <c r="K196" s="68"/>
      <c r="L196" s="69">
        <v>5000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9">
        <f t="shared" si="37"/>
        <v>0</v>
      </c>
      <c r="X196" s="69">
        <f t="shared" si="38"/>
        <v>5000</v>
      </c>
      <c r="Y196" s="69">
        <f t="shared" si="39"/>
        <v>0</v>
      </c>
      <c r="Z196" s="69">
        <f t="shared" si="40"/>
        <v>0</v>
      </c>
      <c r="AA196" s="69">
        <f t="shared" si="41"/>
        <v>0</v>
      </c>
      <c r="AB196" s="69">
        <f t="shared" si="42"/>
        <v>0</v>
      </c>
      <c r="AC196" s="69">
        <f t="shared" si="43"/>
        <v>0</v>
      </c>
      <c r="AD196" s="69">
        <f t="shared" si="44"/>
        <v>0</v>
      </c>
      <c r="AE196" s="69">
        <f t="shared" si="45"/>
        <v>0</v>
      </c>
      <c r="AF196" s="69">
        <v>1</v>
      </c>
      <c r="AG196" s="68">
        <v>0</v>
      </c>
      <c r="AH196" s="69">
        <f t="shared" si="46"/>
        <v>0</v>
      </c>
      <c r="AI196" s="69"/>
      <c r="AJ196" s="69"/>
      <c r="AK196" s="69">
        <f>MAX(AH196*{0.03;0.1;0.2;0.25;0.3;0.35;0.45}-{0;2520;16920;31920;52920;85920;181920},0)</f>
        <v>0</v>
      </c>
      <c r="AL196" s="69">
        <v>0</v>
      </c>
      <c r="AM196" s="69">
        <v>0</v>
      </c>
      <c r="AN196" s="69">
        <f t="shared" si="47"/>
        <v>0</v>
      </c>
      <c r="AO196" s="52"/>
      <c r="AP196" s="68"/>
      <c r="AQ196" s="68"/>
      <c r="AR196" s="68"/>
      <c r="AS196" s="68"/>
      <c r="AT196" s="84"/>
    </row>
    <row r="197" spans="2:46" ht="21.75" customHeight="1">
      <c r="B197" s="50">
        <v>188</v>
      </c>
      <c r="C197" s="51" t="s">
        <v>62</v>
      </c>
      <c r="D197" s="51" t="s">
        <v>55</v>
      </c>
      <c r="E197" s="51">
        <v>10000187</v>
      </c>
      <c r="F197" s="52">
        <f t="shared" si="36"/>
        <v>10000187</v>
      </c>
      <c r="G197" s="51" t="s">
        <v>56</v>
      </c>
      <c r="H197" s="51" t="s">
        <v>57</v>
      </c>
      <c r="I197" s="68"/>
      <c r="J197" s="68"/>
      <c r="K197" s="68"/>
      <c r="L197" s="69">
        <v>5000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9">
        <f t="shared" si="37"/>
        <v>0</v>
      </c>
      <c r="X197" s="69">
        <f t="shared" si="38"/>
        <v>5000</v>
      </c>
      <c r="Y197" s="69">
        <f t="shared" si="39"/>
        <v>0</v>
      </c>
      <c r="Z197" s="69">
        <f t="shared" si="40"/>
        <v>0</v>
      </c>
      <c r="AA197" s="69">
        <f t="shared" si="41"/>
        <v>0</v>
      </c>
      <c r="AB197" s="69">
        <f t="shared" si="42"/>
        <v>0</v>
      </c>
      <c r="AC197" s="69">
        <f t="shared" si="43"/>
        <v>0</v>
      </c>
      <c r="AD197" s="69">
        <f t="shared" si="44"/>
        <v>0</v>
      </c>
      <c r="AE197" s="69">
        <f t="shared" si="45"/>
        <v>0</v>
      </c>
      <c r="AF197" s="69">
        <v>1</v>
      </c>
      <c r="AG197" s="68">
        <v>0</v>
      </c>
      <c r="AH197" s="69">
        <f t="shared" si="46"/>
        <v>0</v>
      </c>
      <c r="AI197" s="69"/>
      <c r="AJ197" s="69"/>
      <c r="AK197" s="69">
        <f>MAX(AH197*{0.03;0.1;0.2;0.25;0.3;0.35;0.45}-{0;2520;16920;31920;52920;85920;181920},0)</f>
        <v>0</v>
      </c>
      <c r="AL197" s="69">
        <v>0</v>
      </c>
      <c r="AM197" s="69">
        <v>0</v>
      </c>
      <c r="AN197" s="69">
        <f t="shared" si="47"/>
        <v>0</v>
      </c>
      <c r="AO197" s="52"/>
      <c r="AP197" s="68"/>
      <c r="AQ197" s="68"/>
      <c r="AR197" s="68"/>
      <c r="AS197" s="68"/>
      <c r="AT197" s="84"/>
    </row>
    <row r="198" spans="2:46" ht="21.75" customHeight="1">
      <c r="B198" s="50">
        <v>189</v>
      </c>
      <c r="C198" s="51" t="s">
        <v>54</v>
      </c>
      <c r="D198" s="51" t="s">
        <v>55</v>
      </c>
      <c r="E198" s="51">
        <v>10000188</v>
      </c>
      <c r="F198" s="52">
        <f t="shared" si="36"/>
        <v>10000188</v>
      </c>
      <c r="G198" s="51" t="s">
        <v>56</v>
      </c>
      <c r="H198" s="51" t="s">
        <v>57</v>
      </c>
      <c r="I198" s="68"/>
      <c r="J198" s="68"/>
      <c r="K198" s="68"/>
      <c r="L198" s="69">
        <v>5000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9">
        <f t="shared" si="37"/>
        <v>0</v>
      </c>
      <c r="X198" s="69">
        <f t="shared" si="38"/>
        <v>5000</v>
      </c>
      <c r="Y198" s="69">
        <f t="shared" si="39"/>
        <v>0</v>
      </c>
      <c r="Z198" s="69">
        <f t="shared" si="40"/>
        <v>0</v>
      </c>
      <c r="AA198" s="69">
        <f t="shared" si="41"/>
        <v>0</v>
      </c>
      <c r="AB198" s="69">
        <f t="shared" si="42"/>
        <v>0</v>
      </c>
      <c r="AC198" s="69">
        <f t="shared" si="43"/>
        <v>0</v>
      </c>
      <c r="AD198" s="69">
        <f t="shared" si="44"/>
        <v>0</v>
      </c>
      <c r="AE198" s="69">
        <f t="shared" si="45"/>
        <v>0</v>
      </c>
      <c r="AF198" s="69">
        <v>1</v>
      </c>
      <c r="AG198" s="68">
        <v>0</v>
      </c>
      <c r="AH198" s="69">
        <f t="shared" si="46"/>
        <v>0</v>
      </c>
      <c r="AI198" s="69"/>
      <c r="AJ198" s="69"/>
      <c r="AK198" s="69">
        <f>MAX(AH198*{0.03;0.1;0.2;0.25;0.3;0.35;0.45}-{0;2520;16920;31920;52920;85920;181920},0)</f>
        <v>0</v>
      </c>
      <c r="AL198" s="69">
        <v>0</v>
      </c>
      <c r="AM198" s="69">
        <v>0</v>
      </c>
      <c r="AN198" s="69">
        <f t="shared" si="47"/>
        <v>0</v>
      </c>
      <c r="AO198" s="52"/>
      <c r="AP198" s="68"/>
      <c r="AQ198" s="68"/>
      <c r="AR198" s="68"/>
      <c r="AS198" s="68"/>
      <c r="AT198" s="84"/>
    </row>
    <row r="199" spans="2:46" ht="21.75" customHeight="1">
      <c r="B199" s="50">
        <v>190</v>
      </c>
      <c r="C199" s="51" t="s">
        <v>62</v>
      </c>
      <c r="D199" s="51" t="s">
        <v>55</v>
      </c>
      <c r="E199" s="51">
        <v>10000189</v>
      </c>
      <c r="F199" s="52">
        <f t="shared" si="36"/>
        <v>10000189</v>
      </c>
      <c r="G199" s="51" t="s">
        <v>56</v>
      </c>
      <c r="H199" s="51" t="s">
        <v>57</v>
      </c>
      <c r="I199" s="68"/>
      <c r="J199" s="68"/>
      <c r="K199" s="68"/>
      <c r="L199" s="69">
        <v>5000</v>
      </c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9">
        <f t="shared" si="37"/>
        <v>0</v>
      </c>
      <c r="X199" s="69">
        <f t="shared" si="38"/>
        <v>5000</v>
      </c>
      <c r="Y199" s="69">
        <f t="shared" si="39"/>
        <v>0</v>
      </c>
      <c r="Z199" s="69">
        <f t="shared" si="40"/>
        <v>0</v>
      </c>
      <c r="AA199" s="69">
        <f t="shared" si="41"/>
        <v>0</v>
      </c>
      <c r="AB199" s="69">
        <f t="shared" si="42"/>
        <v>0</v>
      </c>
      <c r="AC199" s="69">
        <f t="shared" si="43"/>
        <v>0</v>
      </c>
      <c r="AD199" s="69">
        <f t="shared" si="44"/>
        <v>0</v>
      </c>
      <c r="AE199" s="69">
        <f t="shared" si="45"/>
        <v>0</v>
      </c>
      <c r="AF199" s="69">
        <v>1</v>
      </c>
      <c r="AG199" s="68">
        <v>0</v>
      </c>
      <c r="AH199" s="69">
        <f t="shared" si="46"/>
        <v>0</v>
      </c>
      <c r="AI199" s="69"/>
      <c r="AJ199" s="69"/>
      <c r="AK199" s="69">
        <f>MAX(AH199*{0.03;0.1;0.2;0.25;0.3;0.35;0.45}-{0;2520;16920;31920;52920;85920;181920},0)</f>
        <v>0</v>
      </c>
      <c r="AL199" s="69">
        <v>0</v>
      </c>
      <c r="AM199" s="69">
        <v>0</v>
      </c>
      <c r="AN199" s="69">
        <f t="shared" si="47"/>
        <v>0</v>
      </c>
      <c r="AO199" s="52"/>
      <c r="AP199" s="68"/>
      <c r="AQ199" s="68"/>
      <c r="AR199" s="68"/>
      <c r="AS199" s="68"/>
      <c r="AT199" s="84"/>
    </row>
    <row r="200" spans="2:46" ht="21.75" customHeight="1">
      <c r="B200" s="50">
        <v>191</v>
      </c>
      <c r="C200" s="51" t="s">
        <v>54</v>
      </c>
      <c r="D200" s="51" t="s">
        <v>55</v>
      </c>
      <c r="E200" s="51">
        <v>10000190</v>
      </c>
      <c r="F200" s="52">
        <f t="shared" si="36"/>
        <v>10000190</v>
      </c>
      <c r="G200" s="51" t="s">
        <v>56</v>
      </c>
      <c r="H200" s="51" t="s">
        <v>57</v>
      </c>
      <c r="I200" s="68"/>
      <c r="J200" s="68"/>
      <c r="K200" s="68"/>
      <c r="L200" s="69">
        <v>5000</v>
      </c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9">
        <f t="shared" si="37"/>
        <v>0</v>
      </c>
      <c r="X200" s="69">
        <f t="shared" si="38"/>
        <v>5000</v>
      </c>
      <c r="Y200" s="69">
        <f t="shared" si="39"/>
        <v>0</v>
      </c>
      <c r="Z200" s="69">
        <f t="shared" si="40"/>
        <v>0</v>
      </c>
      <c r="AA200" s="69">
        <f t="shared" si="41"/>
        <v>0</v>
      </c>
      <c r="AB200" s="69">
        <f t="shared" si="42"/>
        <v>0</v>
      </c>
      <c r="AC200" s="69">
        <f t="shared" si="43"/>
        <v>0</v>
      </c>
      <c r="AD200" s="69">
        <f t="shared" si="44"/>
        <v>0</v>
      </c>
      <c r="AE200" s="69">
        <f t="shared" si="45"/>
        <v>0</v>
      </c>
      <c r="AF200" s="69">
        <v>1</v>
      </c>
      <c r="AG200" s="68">
        <v>0</v>
      </c>
      <c r="AH200" s="69">
        <f t="shared" si="46"/>
        <v>0</v>
      </c>
      <c r="AI200" s="69"/>
      <c r="AJ200" s="69"/>
      <c r="AK200" s="69">
        <f>MAX(AH200*{0.03;0.1;0.2;0.25;0.3;0.35;0.45}-{0;2520;16920;31920;52920;85920;181920},0)</f>
        <v>0</v>
      </c>
      <c r="AL200" s="69">
        <v>0</v>
      </c>
      <c r="AM200" s="69">
        <v>0</v>
      </c>
      <c r="AN200" s="69">
        <f t="shared" si="47"/>
        <v>0</v>
      </c>
      <c r="AO200" s="52"/>
      <c r="AP200" s="68"/>
      <c r="AQ200" s="68"/>
      <c r="AR200" s="68"/>
      <c r="AS200" s="68"/>
      <c r="AT200" s="84"/>
    </row>
    <row r="201" spans="2:46" ht="21.75" customHeight="1">
      <c r="B201" s="50">
        <v>192</v>
      </c>
      <c r="C201" s="51" t="s">
        <v>62</v>
      </c>
      <c r="D201" s="51" t="s">
        <v>55</v>
      </c>
      <c r="E201" s="51">
        <v>10000191</v>
      </c>
      <c r="F201" s="52">
        <f t="shared" si="36"/>
        <v>10000191</v>
      </c>
      <c r="G201" s="51" t="s">
        <v>56</v>
      </c>
      <c r="H201" s="51" t="s">
        <v>57</v>
      </c>
      <c r="I201" s="68"/>
      <c r="J201" s="68"/>
      <c r="K201" s="68"/>
      <c r="L201" s="69">
        <v>5000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9">
        <f t="shared" si="37"/>
        <v>0</v>
      </c>
      <c r="X201" s="69">
        <f t="shared" si="38"/>
        <v>5000</v>
      </c>
      <c r="Y201" s="69">
        <f t="shared" si="39"/>
        <v>0</v>
      </c>
      <c r="Z201" s="69">
        <f t="shared" si="40"/>
        <v>0</v>
      </c>
      <c r="AA201" s="69">
        <f t="shared" si="41"/>
        <v>0</v>
      </c>
      <c r="AB201" s="69">
        <f t="shared" si="42"/>
        <v>0</v>
      </c>
      <c r="AC201" s="69">
        <f t="shared" si="43"/>
        <v>0</v>
      </c>
      <c r="AD201" s="69">
        <f t="shared" si="44"/>
        <v>0</v>
      </c>
      <c r="AE201" s="69">
        <f t="shared" si="45"/>
        <v>0</v>
      </c>
      <c r="AF201" s="69">
        <v>1</v>
      </c>
      <c r="AG201" s="68">
        <v>0</v>
      </c>
      <c r="AH201" s="69">
        <f t="shared" si="46"/>
        <v>0</v>
      </c>
      <c r="AI201" s="69"/>
      <c r="AJ201" s="69"/>
      <c r="AK201" s="69">
        <f>MAX(AH201*{0.03;0.1;0.2;0.25;0.3;0.35;0.45}-{0;2520;16920;31920;52920;85920;181920},0)</f>
        <v>0</v>
      </c>
      <c r="AL201" s="69">
        <v>0</v>
      </c>
      <c r="AM201" s="69">
        <v>0</v>
      </c>
      <c r="AN201" s="69">
        <f t="shared" si="47"/>
        <v>0</v>
      </c>
      <c r="AO201" s="52"/>
      <c r="AP201" s="68"/>
      <c r="AQ201" s="68"/>
      <c r="AR201" s="68"/>
      <c r="AS201" s="68"/>
      <c r="AT201" s="84"/>
    </row>
    <row r="202" spans="2:46" ht="21.75" customHeight="1">
      <c r="B202" s="50">
        <v>193</v>
      </c>
      <c r="C202" s="51" t="s">
        <v>54</v>
      </c>
      <c r="D202" s="51" t="s">
        <v>55</v>
      </c>
      <c r="E202" s="51">
        <v>10000192</v>
      </c>
      <c r="F202" s="52">
        <f t="shared" si="36"/>
        <v>10000192</v>
      </c>
      <c r="G202" s="51" t="s">
        <v>56</v>
      </c>
      <c r="H202" s="51" t="s">
        <v>57</v>
      </c>
      <c r="I202" s="68"/>
      <c r="J202" s="68"/>
      <c r="K202" s="68"/>
      <c r="L202" s="69">
        <v>5000</v>
      </c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9">
        <f t="shared" si="37"/>
        <v>0</v>
      </c>
      <c r="X202" s="69">
        <f t="shared" si="38"/>
        <v>5000</v>
      </c>
      <c r="Y202" s="69">
        <f t="shared" si="39"/>
        <v>0</v>
      </c>
      <c r="Z202" s="69">
        <f t="shared" si="40"/>
        <v>0</v>
      </c>
      <c r="AA202" s="69">
        <f t="shared" si="41"/>
        <v>0</v>
      </c>
      <c r="AB202" s="69">
        <f t="shared" si="42"/>
        <v>0</v>
      </c>
      <c r="AC202" s="69">
        <f t="shared" si="43"/>
        <v>0</v>
      </c>
      <c r="AD202" s="69">
        <f t="shared" si="44"/>
        <v>0</v>
      </c>
      <c r="AE202" s="69">
        <f t="shared" si="45"/>
        <v>0</v>
      </c>
      <c r="AF202" s="69">
        <v>1</v>
      </c>
      <c r="AG202" s="68">
        <v>0</v>
      </c>
      <c r="AH202" s="69">
        <f t="shared" si="46"/>
        <v>0</v>
      </c>
      <c r="AI202" s="69"/>
      <c r="AJ202" s="69"/>
      <c r="AK202" s="69">
        <f>MAX(AH202*{0.03;0.1;0.2;0.25;0.3;0.35;0.45}-{0;2520;16920;31920;52920;85920;181920},0)</f>
        <v>0</v>
      </c>
      <c r="AL202" s="69">
        <v>0</v>
      </c>
      <c r="AM202" s="69">
        <v>0</v>
      </c>
      <c r="AN202" s="69">
        <f t="shared" si="47"/>
        <v>0</v>
      </c>
      <c r="AO202" s="52"/>
      <c r="AP202" s="68"/>
      <c r="AQ202" s="68"/>
      <c r="AR202" s="68"/>
      <c r="AS202" s="68"/>
      <c r="AT202" s="84"/>
    </row>
    <row r="203" spans="2:46" ht="21.75" customHeight="1">
      <c r="B203" s="50">
        <v>194</v>
      </c>
      <c r="C203" s="51" t="s">
        <v>62</v>
      </c>
      <c r="D203" s="51" t="s">
        <v>55</v>
      </c>
      <c r="E203" s="51">
        <v>10000193</v>
      </c>
      <c r="F203" s="52">
        <f t="shared" si="36"/>
        <v>10000193</v>
      </c>
      <c r="G203" s="51" t="s">
        <v>56</v>
      </c>
      <c r="H203" s="51" t="s">
        <v>57</v>
      </c>
      <c r="I203" s="68"/>
      <c r="J203" s="68"/>
      <c r="K203" s="68"/>
      <c r="L203" s="69">
        <v>5000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9">
        <f t="shared" si="37"/>
        <v>0</v>
      </c>
      <c r="X203" s="69">
        <f t="shared" si="38"/>
        <v>5000</v>
      </c>
      <c r="Y203" s="69">
        <f t="shared" si="39"/>
        <v>0</v>
      </c>
      <c r="Z203" s="69">
        <f t="shared" si="40"/>
        <v>0</v>
      </c>
      <c r="AA203" s="69">
        <f t="shared" si="41"/>
        <v>0</v>
      </c>
      <c r="AB203" s="69">
        <f t="shared" si="42"/>
        <v>0</v>
      </c>
      <c r="AC203" s="69">
        <f t="shared" si="43"/>
        <v>0</v>
      </c>
      <c r="AD203" s="69">
        <f t="shared" si="44"/>
        <v>0</v>
      </c>
      <c r="AE203" s="69">
        <f t="shared" si="45"/>
        <v>0</v>
      </c>
      <c r="AF203" s="69">
        <v>1</v>
      </c>
      <c r="AG203" s="68">
        <v>0</v>
      </c>
      <c r="AH203" s="69">
        <f t="shared" si="46"/>
        <v>0</v>
      </c>
      <c r="AI203" s="69"/>
      <c r="AJ203" s="69"/>
      <c r="AK203" s="69">
        <f>MAX(AH203*{0.03;0.1;0.2;0.25;0.3;0.35;0.45}-{0;2520;16920;31920;52920;85920;181920},0)</f>
        <v>0</v>
      </c>
      <c r="AL203" s="69">
        <v>0</v>
      </c>
      <c r="AM203" s="69">
        <v>0</v>
      </c>
      <c r="AN203" s="69">
        <f t="shared" si="47"/>
        <v>0</v>
      </c>
      <c r="AO203" s="52"/>
      <c r="AP203" s="68"/>
      <c r="AQ203" s="68"/>
      <c r="AR203" s="68"/>
      <c r="AS203" s="68"/>
      <c r="AT203" s="84"/>
    </row>
    <row r="204" spans="2:46" ht="21.75" customHeight="1">
      <c r="B204" s="50">
        <v>195</v>
      </c>
      <c r="C204" s="51" t="s">
        <v>54</v>
      </c>
      <c r="D204" s="51" t="s">
        <v>55</v>
      </c>
      <c r="E204" s="51">
        <v>10000194</v>
      </c>
      <c r="F204" s="52">
        <f t="shared" si="36"/>
        <v>10000194</v>
      </c>
      <c r="G204" s="51" t="s">
        <v>56</v>
      </c>
      <c r="H204" s="51" t="s">
        <v>57</v>
      </c>
      <c r="I204" s="68"/>
      <c r="J204" s="68"/>
      <c r="K204" s="68"/>
      <c r="L204" s="69">
        <v>5000</v>
      </c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9">
        <f t="shared" si="37"/>
        <v>0</v>
      </c>
      <c r="X204" s="69">
        <f t="shared" si="38"/>
        <v>5000</v>
      </c>
      <c r="Y204" s="69">
        <f t="shared" si="39"/>
        <v>0</v>
      </c>
      <c r="Z204" s="69">
        <f t="shared" si="40"/>
        <v>0</v>
      </c>
      <c r="AA204" s="69">
        <f t="shared" si="41"/>
        <v>0</v>
      </c>
      <c r="AB204" s="69">
        <f t="shared" si="42"/>
        <v>0</v>
      </c>
      <c r="AC204" s="69">
        <f t="shared" si="43"/>
        <v>0</v>
      </c>
      <c r="AD204" s="69">
        <f t="shared" si="44"/>
        <v>0</v>
      </c>
      <c r="AE204" s="69">
        <f t="shared" si="45"/>
        <v>0</v>
      </c>
      <c r="AF204" s="69">
        <v>1</v>
      </c>
      <c r="AG204" s="68">
        <v>0</v>
      </c>
      <c r="AH204" s="69">
        <f t="shared" si="46"/>
        <v>0</v>
      </c>
      <c r="AI204" s="69"/>
      <c r="AJ204" s="69"/>
      <c r="AK204" s="69">
        <f>MAX(AH204*{0.03;0.1;0.2;0.25;0.3;0.35;0.45}-{0;2520;16920;31920;52920;85920;181920},0)</f>
        <v>0</v>
      </c>
      <c r="AL204" s="69">
        <v>0</v>
      </c>
      <c r="AM204" s="69">
        <v>0</v>
      </c>
      <c r="AN204" s="69">
        <f t="shared" si="47"/>
        <v>0</v>
      </c>
      <c r="AO204" s="52"/>
      <c r="AP204" s="68"/>
      <c r="AQ204" s="68"/>
      <c r="AR204" s="68"/>
      <c r="AS204" s="68"/>
      <c r="AT204" s="84"/>
    </row>
    <row r="205" spans="2:46" ht="21.75" customHeight="1">
      <c r="B205" s="50">
        <v>196</v>
      </c>
      <c r="C205" s="51" t="s">
        <v>62</v>
      </c>
      <c r="D205" s="51" t="s">
        <v>55</v>
      </c>
      <c r="E205" s="51">
        <v>10000195</v>
      </c>
      <c r="F205" s="52">
        <f t="shared" si="36"/>
        <v>10000195</v>
      </c>
      <c r="G205" s="51" t="s">
        <v>56</v>
      </c>
      <c r="H205" s="51" t="s">
        <v>57</v>
      </c>
      <c r="I205" s="68"/>
      <c r="J205" s="68"/>
      <c r="K205" s="68"/>
      <c r="L205" s="69">
        <v>5000</v>
      </c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9">
        <f t="shared" si="37"/>
        <v>0</v>
      </c>
      <c r="X205" s="69">
        <f t="shared" si="38"/>
        <v>5000</v>
      </c>
      <c r="Y205" s="69">
        <f t="shared" si="39"/>
        <v>0</v>
      </c>
      <c r="Z205" s="69">
        <f t="shared" si="40"/>
        <v>0</v>
      </c>
      <c r="AA205" s="69">
        <f t="shared" si="41"/>
        <v>0</v>
      </c>
      <c r="AB205" s="69">
        <f t="shared" si="42"/>
        <v>0</v>
      </c>
      <c r="AC205" s="69">
        <f t="shared" si="43"/>
        <v>0</v>
      </c>
      <c r="AD205" s="69">
        <f t="shared" si="44"/>
        <v>0</v>
      </c>
      <c r="AE205" s="69">
        <f t="shared" si="45"/>
        <v>0</v>
      </c>
      <c r="AF205" s="69">
        <v>1</v>
      </c>
      <c r="AG205" s="68">
        <v>0</v>
      </c>
      <c r="AH205" s="69">
        <f t="shared" si="46"/>
        <v>0</v>
      </c>
      <c r="AI205" s="69"/>
      <c r="AJ205" s="69"/>
      <c r="AK205" s="69">
        <f>MAX(AH205*{0.03;0.1;0.2;0.25;0.3;0.35;0.45}-{0;2520;16920;31920;52920;85920;181920},0)</f>
        <v>0</v>
      </c>
      <c r="AL205" s="69">
        <v>0</v>
      </c>
      <c r="AM205" s="69">
        <v>0</v>
      </c>
      <c r="AN205" s="69">
        <f t="shared" si="47"/>
        <v>0</v>
      </c>
      <c r="AO205" s="52"/>
      <c r="AP205" s="68"/>
      <c r="AQ205" s="68"/>
      <c r="AR205" s="68"/>
      <c r="AS205" s="68"/>
      <c r="AT205" s="84"/>
    </row>
    <row r="206" spans="2:46" ht="21.75" customHeight="1">
      <c r="B206" s="50">
        <v>197</v>
      </c>
      <c r="C206" s="51" t="s">
        <v>54</v>
      </c>
      <c r="D206" s="51" t="s">
        <v>55</v>
      </c>
      <c r="E206" s="51">
        <v>10000196</v>
      </c>
      <c r="F206" s="52">
        <f t="shared" si="36"/>
        <v>10000196</v>
      </c>
      <c r="G206" s="51" t="s">
        <v>56</v>
      </c>
      <c r="H206" s="51" t="s">
        <v>57</v>
      </c>
      <c r="I206" s="68"/>
      <c r="J206" s="68"/>
      <c r="K206" s="68"/>
      <c r="L206" s="69">
        <v>5000</v>
      </c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9">
        <f t="shared" si="37"/>
        <v>0</v>
      </c>
      <c r="X206" s="69">
        <f t="shared" si="38"/>
        <v>5000</v>
      </c>
      <c r="Y206" s="69">
        <f t="shared" si="39"/>
        <v>0</v>
      </c>
      <c r="Z206" s="69">
        <f t="shared" si="40"/>
        <v>0</v>
      </c>
      <c r="AA206" s="69">
        <f t="shared" si="41"/>
        <v>0</v>
      </c>
      <c r="AB206" s="69">
        <f t="shared" si="42"/>
        <v>0</v>
      </c>
      <c r="AC206" s="69">
        <f t="shared" si="43"/>
        <v>0</v>
      </c>
      <c r="AD206" s="69">
        <f t="shared" si="44"/>
        <v>0</v>
      </c>
      <c r="AE206" s="69">
        <f t="shared" si="45"/>
        <v>0</v>
      </c>
      <c r="AF206" s="69">
        <v>1</v>
      </c>
      <c r="AG206" s="68">
        <v>0</v>
      </c>
      <c r="AH206" s="69">
        <f t="shared" si="46"/>
        <v>0</v>
      </c>
      <c r="AI206" s="69"/>
      <c r="AJ206" s="69"/>
      <c r="AK206" s="69">
        <f>MAX(AH206*{0.03;0.1;0.2;0.25;0.3;0.35;0.45}-{0;2520;16920;31920;52920;85920;181920},0)</f>
        <v>0</v>
      </c>
      <c r="AL206" s="69">
        <v>0</v>
      </c>
      <c r="AM206" s="69">
        <v>0</v>
      </c>
      <c r="AN206" s="69">
        <f t="shared" si="47"/>
        <v>0</v>
      </c>
      <c r="AO206" s="52"/>
      <c r="AP206" s="68"/>
      <c r="AQ206" s="68"/>
      <c r="AR206" s="68"/>
      <c r="AS206" s="68"/>
      <c r="AT206" s="84"/>
    </row>
    <row r="207" spans="2:46" ht="21.75" customHeight="1">
      <c r="B207" s="50">
        <v>198</v>
      </c>
      <c r="C207" s="51" t="s">
        <v>62</v>
      </c>
      <c r="D207" s="51" t="s">
        <v>55</v>
      </c>
      <c r="E207" s="51">
        <v>10000197</v>
      </c>
      <c r="F207" s="52">
        <f t="shared" si="36"/>
        <v>10000197</v>
      </c>
      <c r="G207" s="51" t="s">
        <v>56</v>
      </c>
      <c r="H207" s="51" t="s">
        <v>57</v>
      </c>
      <c r="I207" s="68"/>
      <c r="J207" s="68"/>
      <c r="K207" s="68"/>
      <c r="L207" s="69">
        <v>5000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9">
        <f t="shared" si="37"/>
        <v>0</v>
      </c>
      <c r="X207" s="69">
        <f t="shared" si="38"/>
        <v>5000</v>
      </c>
      <c r="Y207" s="69">
        <f t="shared" si="39"/>
        <v>0</v>
      </c>
      <c r="Z207" s="69">
        <f t="shared" si="40"/>
        <v>0</v>
      </c>
      <c r="AA207" s="69">
        <f t="shared" si="41"/>
        <v>0</v>
      </c>
      <c r="AB207" s="69">
        <f t="shared" si="42"/>
        <v>0</v>
      </c>
      <c r="AC207" s="69">
        <f t="shared" si="43"/>
        <v>0</v>
      </c>
      <c r="AD207" s="69">
        <f t="shared" si="44"/>
        <v>0</v>
      </c>
      <c r="AE207" s="69">
        <f t="shared" si="45"/>
        <v>0</v>
      </c>
      <c r="AF207" s="69">
        <v>1</v>
      </c>
      <c r="AG207" s="68">
        <v>0</v>
      </c>
      <c r="AH207" s="69">
        <f t="shared" si="46"/>
        <v>0</v>
      </c>
      <c r="AI207" s="69"/>
      <c r="AJ207" s="69"/>
      <c r="AK207" s="69">
        <f>MAX(AH207*{0.03;0.1;0.2;0.25;0.3;0.35;0.45}-{0;2520;16920;31920;52920;85920;181920},0)</f>
        <v>0</v>
      </c>
      <c r="AL207" s="69">
        <v>0</v>
      </c>
      <c r="AM207" s="69">
        <v>0</v>
      </c>
      <c r="AN207" s="69">
        <f t="shared" si="47"/>
        <v>0</v>
      </c>
      <c r="AO207" s="52"/>
      <c r="AP207" s="68"/>
      <c r="AQ207" s="68"/>
      <c r="AR207" s="68"/>
      <c r="AS207" s="68"/>
      <c r="AT207" s="84"/>
    </row>
    <row r="208" spans="2:46" ht="21.75" customHeight="1">
      <c r="B208" s="50">
        <v>199</v>
      </c>
      <c r="C208" s="51" t="s">
        <v>54</v>
      </c>
      <c r="D208" s="51" t="s">
        <v>55</v>
      </c>
      <c r="E208" s="51">
        <v>10000198</v>
      </c>
      <c r="F208" s="52">
        <f t="shared" si="36"/>
        <v>10000198</v>
      </c>
      <c r="G208" s="51" t="s">
        <v>56</v>
      </c>
      <c r="H208" s="51" t="s">
        <v>57</v>
      </c>
      <c r="I208" s="68"/>
      <c r="J208" s="68"/>
      <c r="K208" s="68"/>
      <c r="L208" s="69">
        <v>5000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9">
        <f t="shared" si="37"/>
        <v>0</v>
      </c>
      <c r="X208" s="69">
        <f t="shared" si="38"/>
        <v>5000</v>
      </c>
      <c r="Y208" s="69">
        <f t="shared" si="39"/>
        <v>0</v>
      </c>
      <c r="Z208" s="69">
        <f t="shared" si="40"/>
        <v>0</v>
      </c>
      <c r="AA208" s="69">
        <f t="shared" si="41"/>
        <v>0</v>
      </c>
      <c r="AB208" s="69">
        <f t="shared" si="42"/>
        <v>0</v>
      </c>
      <c r="AC208" s="69">
        <f t="shared" si="43"/>
        <v>0</v>
      </c>
      <c r="AD208" s="69">
        <f t="shared" si="44"/>
        <v>0</v>
      </c>
      <c r="AE208" s="69">
        <f t="shared" si="45"/>
        <v>0</v>
      </c>
      <c r="AF208" s="69">
        <v>1</v>
      </c>
      <c r="AG208" s="68">
        <v>0</v>
      </c>
      <c r="AH208" s="69">
        <f t="shared" si="46"/>
        <v>0</v>
      </c>
      <c r="AI208" s="69"/>
      <c r="AJ208" s="69"/>
      <c r="AK208" s="69">
        <f>MAX(AH208*{0.03;0.1;0.2;0.25;0.3;0.35;0.45}-{0;2520;16920;31920;52920;85920;181920},0)</f>
        <v>0</v>
      </c>
      <c r="AL208" s="69">
        <v>0</v>
      </c>
      <c r="AM208" s="69">
        <v>0</v>
      </c>
      <c r="AN208" s="69">
        <f t="shared" si="47"/>
        <v>0</v>
      </c>
      <c r="AO208" s="52"/>
      <c r="AP208" s="68"/>
      <c r="AQ208" s="68"/>
      <c r="AR208" s="68"/>
      <c r="AS208" s="68"/>
      <c r="AT208" s="84"/>
    </row>
    <row r="209" spans="2:46" ht="21.75" customHeight="1">
      <c r="B209" s="50">
        <v>200</v>
      </c>
      <c r="C209" s="51" t="s">
        <v>62</v>
      </c>
      <c r="D209" s="51" t="s">
        <v>55</v>
      </c>
      <c r="E209" s="51">
        <v>10000199</v>
      </c>
      <c r="F209" s="52">
        <f t="shared" si="36"/>
        <v>10000199</v>
      </c>
      <c r="G209" s="51" t="s">
        <v>56</v>
      </c>
      <c r="H209" s="51" t="s">
        <v>57</v>
      </c>
      <c r="I209" s="68"/>
      <c r="J209" s="68"/>
      <c r="K209" s="68"/>
      <c r="L209" s="69">
        <v>5000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9">
        <f t="shared" si="37"/>
        <v>0</v>
      </c>
      <c r="X209" s="69">
        <f t="shared" si="38"/>
        <v>5000</v>
      </c>
      <c r="Y209" s="69">
        <f t="shared" si="39"/>
        <v>0</v>
      </c>
      <c r="Z209" s="69">
        <f t="shared" si="40"/>
        <v>0</v>
      </c>
      <c r="AA209" s="69">
        <f t="shared" si="41"/>
        <v>0</v>
      </c>
      <c r="AB209" s="69">
        <f t="shared" si="42"/>
        <v>0</v>
      </c>
      <c r="AC209" s="69">
        <f t="shared" si="43"/>
        <v>0</v>
      </c>
      <c r="AD209" s="69">
        <f t="shared" si="44"/>
        <v>0</v>
      </c>
      <c r="AE209" s="69">
        <f t="shared" si="45"/>
        <v>0</v>
      </c>
      <c r="AF209" s="69">
        <v>1</v>
      </c>
      <c r="AG209" s="68">
        <v>0</v>
      </c>
      <c r="AH209" s="69">
        <f t="shared" si="46"/>
        <v>0</v>
      </c>
      <c r="AI209" s="69"/>
      <c r="AJ209" s="69"/>
      <c r="AK209" s="69">
        <f>MAX(AH209*{0.03;0.1;0.2;0.25;0.3;0.35;0.45}-{0;2520;16920;31920;52920;85920;181920},0)</f>
        <v>0</v>
      </c>
      <c r="AL209" s="69">
        <v>0</v>
      </c>
      <c r="AM209" s="69">
        <v>0</v>
      </c>
      <c r="AN209" s="69">
        <f t="shared" si="47"/>
        <v>0</v>
      </c>
      <c r="AO209" s="52"/>
      <c r="AP209" s="68"/>
      <c r="AQ209" s="68"/>
      <c r="AR209" s="68"/>
      <c r="AS209" s="68"/>
      <c r="AT209" s="84"/>
    </row>
    <row r="210" spans="2:46" ht="21.75" customHeight="1">
      <c r="B210" s="50">
        <v>201</v>
      </c>
      <c r="C210" s="51" t="s">
        <v>54</v>
      </c>
      <c r="D210" s="51" t="s">
        <v>55</v>
      </c>
      <c r="E210" s="51">
        <v>10000200</v>
      </c>
      <c r="F210" s="52">
        <f t="shared" si="36"/>
        <v>10000200</v>
      </c>
      <c r="G210" s="51" t="s">
        <v>56</v>
      </c>
      <c r="H210" s="51" t="s">
        <v>57</v>
      </c>
      <c r="I210" s="68"/>
      <c r="J210" s="68"/>
      <c r="K210" s="68"/>
      <c r="L210" s="69">
        <v>5000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9">
        <f t="shared" si="37"/>
        <v>0</v>
      </c>
      <c r="X210" s="69">
        <f t="shared" si="38"/>
        <v>5000</v>
      </c>
      <c r="Y210" s="69">
        <f t="shared" si="39"/>
        <v>0</v>
      </c>
      <c r="Z210" s="69">
        <f t="shared" si="40"/>
        <v>0</v>
      </c>
      <c r="AA210" s="69">
        <f t="shared" si="41"/>
        <v>0</v>
      </c>
      <c r="AB210" s="69">
        <f t="shared" si="42"/>
        <v>0</v>
      </c>
      <c r="AC210" s="69">
        <f t="shared" si="43"/>
        <v>0</v>
      </c>
      <c r="AD210" s="69">
        <f t="shared" si="44"/>
        <v>0</v>
      </c>
      <c r="AE210" s="69">
        <f t="shared" si="45"/>
        <v>0</v>
      </c>
      <c r="AF210" s="69">
        <v>1</v>
      </c>
      <c r="AG210" s="68">
        <v>0</v>
      </c>
      <c r="AH210" s="69">
        <f t="shared" si="46"/>
        <v>0</v>
      </c>
      <c r="AI210" s="69"/>
      <c r="AJ210" s="69"/>
      <c r="AK210" s="69">
        <f>MAX(AH210*{0.03;0.1;0.2;0.25;0.3;0.35;0.45}-{0;2520;16920;31920;52920;85920;181920},0)</f>
        <v>0</v>
      </c>
      <c r="AL210" s="69">
        <v>0</v>
      </c>
      <c r="AM210" s="69">
        <v>0</v>
      </c>
      <c r="AN210" s="69">
        <f t="shared" si="47"/>
        <v>0</v>
      </c>
      <c r="AO210" s="52"/>
      <c r="AP210" s="68"/>
      <c r="AQ210" s="68"/>
      <c r="AR210" s="68"/>
      <c r="AS210" s="68"/>
      <c r="AT210" s="84"/>
    </row>
    <row r="211" spans="2:46" ht="21.75" customHeight="1">
      <c r="B211" s="50">
        <v>202</v>
      </c>
      <c r="C211" s="51" t="s">
        <v>62</v>
      </c>
      <c r="D211" s="51" t="s">
        <v>55</v>
      </c>
      <c r="E211" s="51">
        <v>10000201</v>
      </c>
      <c r="F211" s="52">
        <f t="shared" si="36"/>
        <v>10000201</v>
      </c>
      <c r="G211" s="51" t="s">
        <v>56</v>
      </c>
      <c r="H211" s="51" t="s">
        <v>57</v>
      </c>
      <c r="I211" s="68"/>
      <c r="J211" s="68"/>
      <c r="K211" s="68"/>
      <c r="L211" s="69">
        <v>5000</v>
      </c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9">
        <f t="shared" si="37"/>
        <v>0</v>
      </c>
      <c r="X211" s="69">
        <f t="shared" si="38"/>
        <v>5000</v>
      </c>
      <c r="Y211" s="69">
        <f t="shared" si="39"/>
        <v>0</v>
      </c>
      <c r="Z211" s="69">
        <f t="shared" si="40"/>
        <v>0</v>
      </c>
      <c r="AA211" s="69">
        <f t="shared" si="41"/>
        <v>0</v>
      </c>
      <c r="AB211" s="69">
        <f t="shared" si="42"/>
        <v>0</v>
      </c>
      <c r="AC211" s="69">
        <f t="shared" si="43"/>
        <v>0</v>
      </c>
      <c r="AD211" s="69">
        <f t="shared" si="44"/>
        <v>0</v>
      </c>
      <c r="AE211" s="69">
        <f t="shared" si="45"/>
        <v>0</v>
      </c>
      <c r="AF211" s="69">
        <v>1</v>
      </c>
      <c r="AG211" s="68">
        <v>0</v>
      </c>
      <c r="AH211" s="69">
        <f t="shared" si="46"/>
        <v>0</v>
      </c>
      <c r="AI211" s="69"/>
      <c r="AJ211" s="69"/>
      <c r="AK211" s="69">
        <f>MAX(AH211*{0.03;0.1;0.2;0.25;0.3;0.35;0.45}-{0;2520;16920;31920;52920;85920;181920},0)</f>
        <v>0</v>
      </c>
      <c r="AL211" s="69">
        <v>0</v>
      </c>
      <c r="AM211" s="69">
        <v>0</v>
      </c>
      <c r="AN211" s="69">
        <f t="shared" si="47"/>
        <v>0</v>
      </c>
      <c r="AO211" s="52"/>
      <c r="AP211" s="68"/>
      <c r="AQ211" s="68"/>
      <c r="AR211" s="68"/>
      <c r="AS211" s="68"/>
      <c r="AT211" s="84"/>
    </row>
    <row r="212" spans="2:46" ht="21.75" customHeight="1">
      <c r="B212" s="50">
        <v>203</v>
      </c>
      <c r="C212" s="51" t="s">
        <v>54</v>
      </c>
      <c r="D212" s="51" t="s">
        <v>55</v>
      </c>
      <c r="E212" s="51">
        <v>10000202</v>
      </c>
      <c r="F212" s="52">
        <f t="shared" si="36"/>
        <v>10000202</v>
      </c>
      <c r="G212" s="51" t="s">
        <v>56</v>
      </c>
      <c r="H212" s="51" t="s">
        <v>57</v>
      </c>
      <c r="I212" s="68"/>
      <c r="J212" s="68"/>
      <c r="K212" s="68"/>
      <c r="L212" s="69">
        <v>5000</v>
      </c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9">
        <f t="shared" si="37"/>
        <v>0</v>
      </c>
      <c r="X212" s="69">
        <f t="shared" si="38"/>
        <v>5000</v>
      </c>
      <c r="Y212" s="69">
        <f t="shared" si="39"/>
        <v>0</v>
      </c>
      <c r="Z212" s="69">
        <f t="shared" si="40"/>
        <v>0</v>
      </c>
      <c r="AA212" s="69">
        <f t="shared" si="41"/>
        <v>0</v>
      </c>
      <c r="AB212" s="69">
        <f t="shared" si="42"/>
        <v>0</v>
      </c>
      <c r="AC212" s="69">
        <f t="shared" si="43"/>
        <v>0</v>
      </c>
      <c r="AD212" s="69">
        <f t="shared" si="44"/>
        <v>0</v>
      </c>
      <c r="AE212" s="69">
        <f t="shared" si="45"/>
        <v>0</v>
      </c>
      <c r="AF212" s="69">
        <v>1</v>
      </c>
      <c r="AG212" s="68">
        <v>0</v>
      </c>
      <c r="AH212" s="69">
        <f t="shared" si="46"/>
        <v>0</v>
      </c>
      <c r="AI212" s="69"/>
      <c r="AJ212" s="69"/>
      <c r="AK212" s="69">
        <f>MAX(AH212*{0.03;0.1;0.2;0.25;0.3;0.35;0.45}-{0;2520;16920;31920;52920;85920;181920},0)</f>
        <v>0</v>
      </c>
      <c r="AL212" s="69">
        <v>0</v>
      </c>
      <c r="AM212" s="69">
        <v>0</v>
      </c>
      <c r="AN212" s="69">
        <f t="shared" si="47"/>
        <v>0</v>
      </c>
      <c r="AO212" s="52"/>
      <c r="AP212" s="68"/>
      <c r="AQ212" s="68"/>
      <c r="AR212" s="68"/>
      <c r="AS212" s="68"/>
      <c r="AT212" s="84"/>
    </row>
    <row r="213" spans="2:46" ht="21.75" customHeight="1">
      <c r="B213" s="50">
        <v>204</v>
      </c>
      <c r="C213" s="51" t="s">
        <v>62</v>
      </c>
      <c r="D213" s="51" t="s">
        <v>55</v>
      </c>
      <c r="E213" s="51">
        <v>10000203</v>
      </c>
      <c r="F213" s="52">
        <f t="shared" si="36"/>
        <v>10000203</v>
      </c>
      <c r="G213" s="51" t="s">
        <v>56</v>
      </c>
      <c r="H213" s="51" t="s">
        <v>57</v>
      </c>
      <c r="I213" s="68"/>
      <c r="J213" s="68"/>
      <c r="K213" s="68"/>
      <c r="L213" s="69">
        <v>5000</v>
      </c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9">
        <f t="shared" si="37"/>
        <v>0</v>
      </c>
      <c r="X213" s="69">
        <f t="shared" si="38"/>
        <v>5000</v>
      </c>
      <c r="Y213" s="69">
        <f t="shared" si="39"/>
        <v>0</v>
      </c>
      <c r="Z213" s="69">
        <f t="shared" si="40"/>
        <v>0</v>
      </c>
      <c r="AA213" s="69">
        <f t="shared" si="41"/>
        <v>0</v>
      </c>
      <c r="AB213" s="69">
        <f t="shared" si="42"/>
        <v>0</v>
      </c>
      <c r="AC213" s="69">
        <f t="shared" si="43"/>
        <v>0</v>
      </c>
      <c r="AD213" s="69">
        <f t="shared" si="44"/>
        <v>0</v>
      </c>
      <c r="AE213" s="69">
        <f t="shared" si="45"/>
        <v>0</v>
      </c>
      <c r="AF213" s="69">
        <v>1</v>
      </c>
      <c r="AG213" s="68">
        <v>0</v>
      </c>
      <c r="AH213" s="69">
        <f t="shared" si="46"/>
        <v>0</v>
      </c>
      <c r="AI213" s="69"/>
      <c r="AJ213" s="69"/>
      <c r="AK213" s="69">
        <f>MAX(AH213*{0.03;0.1;0.2;0.25;0.3;0.35;0.45}-{0;2520;16920;31920;52920;85920;181920},0)</f>
        <v>0</v>
      </c>
      <c r="AL213" s="69">
        <v>0</v>
      </c>
      <c r="AM213" s="69">
        <v>0</v>
      </c>
      <c r="AN213" s="69">
        <f t="shared" si="47"/>
        <v>0</v>
      </c>
      <c r="AO213" s="52"/>
      <c r="AP213" s="68"/>
      <c r="AQ213" s="68"/>
      <c r="AR213" s="68"/>
      <c r="AS213" s="68"/>
      <c r="AT213" s="84"/>
    </row>
    <row r="214" spans="2:46" ht="21.75" customHeight="1">
      <c r="B214" s="50">
        <v>205</v>
      </c>
      <c r="C214" s="51" t="s">
        <v>54</v>
      </c>
      <c r="D214" s="51" t="s">
        <v>55</v>
      </c>
      <c r="E214" s="51">
        <v>10000204</v>
      </c>
      <c r="F214" s="52">
        <f t="shared" si="36"/>
        <v>10000204</v>
      </c>
      <c r="G214" s="51" t="s">
        <v>56</v>
      </c>
      <c r="H214" s="51" t="s">
        <v>57</v>
      </c>
      <c r="I214" s="68"/>
      <c r="J214" s="68"/>
      <c r="K214" s="68"/>
      <c r="L214" s="69">
        <v>5000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9">
        <f t="shared" si="37"/>
        <v>0</v>
      </c>
      <c r="X214" s="69">
        <f t="shared" si="38"/>
        <v>5000</v>
      </c>
      <c r="Y214" s="69">
        <f t="shared" si="39"/>
        <v>0</v>
      </c>
      <c r="Z214" s="69">
        <f t="shared" si="40"/>
        <v>0</v>
      </c>
      <c r="AA214" s="69">
        <f t="shared" si="41"/>
        <v>0</v>
      </c>
      <c r="AB214" s="69">
        <f t="shared" si="42"/>
        <v>0</v>
      </c>
      <c r="AC214" s="69">
        <f t="shared" si="43"/>
        <v>0</v>
      </c>
      <c r="AD214" s="69">
        <f t="shared" si="44"/>
        <v>0</v>
      </c>
      <c r="AE214" s="69">
        <f t="shared" si="45"/>
        <v>0</v>
      </c>
      <c r="AF214" s="69">
        <v>1</v>
      </c>
      <c r="AG214" s="68">
        <v>0</v>
      </c>
      <c r="AH214" s="69">
        <f t="shared" si="46"/>
        <v>0</v>
      </c>
      <c r="AI214" s="69"/>
      <c r="AJ214" s="69"/>
      <c r="AK214" s="69">
        <f>MAX(AH214*{0.03;0.1;0.2;0.25;0.3;0.35;0.45}-{0;2520;16920;31920;52920;85920;181920},0)</f>
        <v>0</v>
      </c>
      <c r="AL214" s="69">
        <v>0</v>
      </c>
      <c r="AM214" s="69">
        <v>0</v>
      </c>
      <c r="AN214" s="69">
        <f t="shared" si="47"/>
        <v>0</v>
      </c>
      <c r="AO214" s="52"/>
      <c r="AP214" s="68"/>
      <c r="AQ214" s="68"/>
      <c r="AR214" s="68"/>
      <c r="AS214" s="68"/>
      <c r="AT214" s="84"/>
    </row>
    <row r="215" spans="2:46" ht="21.75" customHeight="1">
      <c r="B215" s="50">
        <v>206</v>
      </c>
      <c r="C215" s="51" t="s">
        <v>62</v>
      </c>
      <c r="D215" s="51" t="s">
        <v>55</v>
      </c>
      <c r="E215" s="51">
        <v>10000205</v>
      </c>
      <c r="F215" s="52">
        <f t="shared" si="36"/>
        <v>10000205</v>
      </c>
      <c r="G215" s="51" t="s">
        <v>56</v>
      </c>
      <c r="H215" s="51" t="s">
        <v>57</v>
      </c>
      <c r="I215" s="68"/>
      <c r="J215" s="68"/>
      <c r="K215" s="68"/>
      <c r="L215" s="69">
        <v>5000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9">
        <f t="shared" si="37"/>
        <v>0</v>
      </c>
      <c r="X215" s="69">
        <f t="shared" si="38"/>
        <v>5000</v>
      </c>
      <c r="Y215" s="69">
        <f t="shared" si="39"/>
        <v>0</v>
      </c>
      <c r="Z215" s="69">
        <f t="shared" si="40"/>
        <v>0</v>
      </c>
      <c r="AA215" s="69">
        <f t="shared" si="41"/>
        <v>0</v>
      </c>
      <c r="AB215" s="69">
        <f t="shared" si="42"/>
        <v>0</v>
      </c>
      <c r="AC215" s="69">
        <f t="shared" si="43"/>
        <v>0</v>
      </c>
      <c r="AD215" s="69">
        <f t="shared" si="44"/>
        <v>0</v>
      </c>
      <c r="AE215" s="69">
        <f t="shared" si="45"/>
        <v>0</v>
      </c>
      <c r="AF215" s="69">
        <v>1</v>
      </c>
      <c r="AG215" s="68">
        <v>0</v>
      </c>
      <c r="AH215" s="69">
        <f t="shared" si="46"/>
        <v>0</v>
      </c>
      <c r="AI215" s="69"/>
      <c r="AJ215" s="69"/>
      <c r="AK215" s="69">
        <f>MAX(AH215*{0.03;0.1;0.2;0.25;0.3;0.35;0.45}-{0;2520;16920;31920;52920;85920;181920},0)</f>
        <v>0</v>
      </c>
      <c r="AL215" s="69">
        <v>0</v>
      </c>
      <c r="AM215" s="69">
        <v>0</v>
      </c>
      <c r="AN215" s="69">
        <f t="shared" si="47"/>
        <v>0</v>
      </c>
      <c r="AO215" s="52"/>
      <c r="AP215" s="68"/>
      <c r="AQ215" s="68"/>
      <c r="AR215" s="68"/>
      <c r="AS215" s="68"/>
      <c r="AT215" s="84"/>
    </row>
    <row r="216" spans="2:46" ht="21.75" customHeight="1">
      <c r="B216" s="50">
        <v>207</v>
      </c>
      <c r="C216" s="51" t="s">
        <v>54</v>
      </c>
      <c r="D216" s="51" t="s">
        <v>55</v>
      </c>
      <c r="E216" s="51">
        <v>10000206</v>
      </c>
      <c r="F216" s="52">
        <f aca="true" t="shared" si="48" ref="F216:F265">E216</f>
        <v>10000206</v>
      </c>
      <c r="G216" s="51" t="s">
        <v>56</v>
      </c>
      <c r="H216" s="51" t="s">
        <v>57</v>
      </c>
      <c r="I216" s="68"/>
      <c r="J216" s="68"/>
      <c r="K216" s="68"/>
      <c r="L216" s="69">
        <v>5000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9">
        <f aca="true" t="shared" si="49" ref="W216:W265">I216-J216-K216</f>
        <v>0</v>
      </c>
      <c r="X216" s="69">
        <f aca="true" t="shared" si="50" ref="X216:X265">L216</f>
        <v>5000</v>
      </c>
      <c r="Y216" s="69">
        <f aca="true" t="shared" si="51" ref="Y216:Y265">SUM(M216:P216)</f>
        <v>0</v>
      </c>
      <c r="Z216" s="69">
        <f aca="true" t="shared" si="52" ref="Z216:Z265">AP216</f>
        <v>0</v>
      </c>
      <c r="AA216" s="69">
        <f aca="true" t="shared" si="53" ref="AA216:AA265">AQ216</f>
        <v>0</v>
      </c>
      <c r="AB216" s="69">
        <f aca="true" t="shared" si="54" ref="AB216:AB265">AR216</f>
        <v>0</v>
      </c>
      <c r="AC216" s="69">
        <f aca="true" t="shared" si="55" ref="AC216:AC265">AS216</f>
        <v>0</v>
      </c>
      <c r="AD216" s="69">
        <f aca="true" t="shared" si="56" ref="AD216:AD265">AT216</f>
        <v>0</v>
      </c>
      <c r="AE216" s="69">
        <f aca="true" t="shared" si="57" ref="AE216:AE265">SUM(Q216:V216)</f>
        <v>0</v>
      </c>
      <c r="AF216" s="69">
        <v>1</v>
      </c>
      <c r="AG216" s="68">
        <v>0</v>
      </c>
      <c r="AH216" s="69">
        <f aca="true" t="shared" si="58" ref="AH216:AH265">MAX(W216-X216-Y216-AE216-AG216-SUM(Z216:AD216),0)</f>
        <v>0</v>
      </c>
      <c r="AI216" s="69"/>
      <c r="AJ216" s="69"/>
      <c r="AK216" s="69">
        <f>MAX(AH216*{0.03;0.1;0.2;0.25;0.3;0.35;0.45}-{0;2520;16920;31920;52920;85920;181920},0)</f>
        <v>0</v>
      </c>
      <c r="AL216" s="69">
        <v>0</v>
      </c>
      <c r="AM216" s="69">
        <v>0</v>
      </c>
      <c r="AN216" s="69">
        <f aca="true" t="shared" si="59" ref="AN216:AN265">AK216-AL216-AM216</f>
        <v>0</v>
      </c>
      <c r="AO216" s="52"/>
      <c r="AP216" s="68"/>
      <c r="AQ216" s="68"/>
      <c r="AR216" s="68"/>
      <c r="AS216" s="68"/>
      <c r="AT216" s="84"/>
    </row>
    <row r="217" spans="2:46" ht="21.75" customHeight="1">
      <c r="B217" s="50">
        <v>208</v>
      </c>
      <c r="C217" s="51" t="s">
        <v>62</v>
      </c>
      <c r="D217" s="51" t="s">
        <v>55</v>
      </c>
      <c r="E217" s="51">
        <v>10000207</v>
      </c>
      <c r="F217" s="52">
        <f t="shared" si="48"/>
        <v>10000207</v>
      </c>
      <c r="G217" s="51" t="s">
        <v>56</v>
      </c>
      <c r="H217" s="51" t="s">
        <v>57</v>
      </c>
      <c r="I217" s="68"/>
      <c r="J217" s="68"/>
      <c r="K217" s="68"/>
      <c r="L217" s="69">
        <v>5000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9">
        <f t="shared" si="49"/>
        <v>0</v>
      </c>
      <c r="X217" s="69">
        <f t="shared" si="50"/>
        <v>5000</v>
      </c>
      <c r="Y217" s="69">
        <f t="shared" si="51"/>
        <v>0</v>
      </c>
      <c r="Z217" s="69">
        <f t="shared" si="52"/>
        <v>0</v>
      </c>
      <c r="AA217" s="69">
        <f t="shared" si="53"/>
        <v>0</v>
      </c>
      <c r="AB217" s="69">
        <f t="shared" si="54"/>
        <v>0</v>
      </c>
      <c r="AC217" s="69">
        <f t="shared" si="55"/>
        <v>0</v>
      </c>
      <c r="AD217" s="69">
        <f t="shared" si="56"/>
        <v>0</v>
      </c>
      <c r="AE217" s="69">
        <f t="shared" si="57"/>
        <v>0</v>
      </c>
      <c r="AF217" s="69">
        <v>1</v>
      </c>
      <c r="AG217" s="68">
        <v>0</v>
      </c>
      <c r="AH217" s="69">
        <f t="shared" si="58"/>
        <v>0</v>
      </c>
      <c r="AI217" s="69"/>
      <c r="AJ217" s="69"/>
      <c r="AK217" s="69">
        <f>MAX(AH217*{0.03;0.1;0.2;0.25;0.3;0.35;0.45}-{0;2520;16920;31920;52920;85920;181920},0)</f>
        <v>0</v>
      </c>
      <c r="AL217" s="69">
        <v>0</v>
      </c>
      <c r="AM217" s="69">
        <v>0</v>
      </c>
      <c r="AN217" s="69">
        <f t="shared" si="59"/>
        <v>0</v>
      </c>
      <c r="AO217" s="52"/>
      <c r="AP217" s="68"/>
      <c r="AQ217" s="68"/>
      <c r="AR217" s="68"/>
      <c r="AS217" s="68"/>
      <c r="AT217" s="84"/>
    </row>
    <row r="218" spans="2:46" ht="21.75" customHeight="1">
      <c r="B218" s="50">
        <v>209</v>
      </c>
      <c r="C218" s="51" t="s">
        <v>54</v>
      </c>
      <c r="D218" s="51" t="s">
        <v>55</v>
      </c>
      <c r="E218" s="51">
        <v>10000208</v>
      </c>
      <c r="F218" s="52">
        <f t="shared" si="48"/>
        <v>10000208</v>
      </c>
      <c r="G218" s="51" t="s">
        <v>56</v>
      </c>
      <c r="H218" s="51" t="s">
        <v>57</v>
      </c>
      <c r="I218" s="68"/>
      <c r="J218" s="68"/>
      <c r="K218" s="68"/>
      <c r="L218" s="69">
        <v>5000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9">
        <f t="shared" si="49"/>
        <v>0</v>
      </c>
      <c r="X218" s="69">
        <f t="shared" si="50"/>
        <v>5000</v>
      </c>
      <c r="Y218" s="69">
        <f t="shared" si="51"/>
        <v>0</v>
      </c>
      <c r="Z218" s="69">
        <f t="shared" si="52"/>
        <v>0</v>
      </c>
      <c r="AA218" s="69">
        <f t="shared" si="53"/>
        <v>0</v>
      </c>
      <c r="AB218" s="69">
        <f t="shared" si="54"/>
        <v>0</v>
      </c>
      <c r="AC218" s="69">
        <f t="shared" si="55"/>
        <v>0</v>
      </c>
      <c r="AD218" s="69">
        <f t="shared" si="56"/>
        <v>0</v>
      </c>
      <c r="AE218" s="69">
        <f t="shared" si="57"/>
        <v>0</v>
      </c>
      <c r="AF218" s="69">
        <v>1</v>
      </c>
      <c r="AG218" s="68">
        <v>0</v>
      </c>
      <c r="AH218" s="69">
        <f t="shared" si="58"/>
        <v>0</v>
      </c>
      <c r="AI218" s="69"/>
      <c r="AJ218" s="69"/>
      <c r="AK218" s="69">
        <f>MAX(AH218*{0.03;0.1;0.2;0.25;0.3;0.35;0.45}-{0;2520;16920;31920;52920;85920;181920},0)</f>
        <v>0</v>
      </c>
      <c r="AL218" s="69">
        <v>0</v>
      </c>
      <c r="AM218" s="69">
        <v>0</v>
      </c>
      <c r="AN218" s="69">
        <f t="shared" si="59"/>
        <v>0</v>
      </c>
      <c r="AO218" s="52"/>
      <c r="AP218" s="68"/>
      <c r="AQ218" s="68"/>
      <c r="AR218" s="68"/>
      <c r="AS218" s="68"/>
      <c r="AT218" s="84"/>
    </row>
    <row r="219" spans="2:46" ht="21.75" customHeight="1">
      <c r="B219" s="50">
        <v>210</v>
      </c>
      <c r="C219" s="51" t="s">
        <v>62</v>
      </c>
      <c r="D219" s="51" t="s">
        <v>55</v>
      </c>
      <c r="E219" s="51">
        <v>10000209</v>
      </c>
      <c r="F219" s="52">
        <f t="shared" si="48"/>
        <v>10000209</v>
      </c>
      <c r="G219" s="51" t="s">
        <v>56</v>
      </c>
      <c r="H219" s="51" t="s">
        <v>57</v>
      </c>
      <c r="I219" s="68"/>
      <c r="J219" s="68"/>
      <c r="K219" s="68"/>
      <c r="L219" s="69">
        <v>5000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9">
        <f t="shared" si="49"/>
        <v>0</v>
      </c>
      <c r="X219" s="69">
        <f t="shared" si="50"/>
        <v>5000</v>
      </c>
      <c r="Y219" s="69">
        <f t="shared" si="51"/>
        <v>0</v>
      </c>
      <c r="Z219" s="69">
        <f t="shared" si="52"/>
        <v>0</v>
      </c>
      <c r="AA219" s="69">
        <f t="shared" si="53"/>
        <v>0</v>
      </c>
      <c r="AB219" s="69">
        <f t="shared" si="54"/>
        <v>0</v>
      </c>
      <c r="AC219" s="69">
        <f t="shared" si="55"/>
        <v>0</v>
      </c>
      <c r="AD219" s="69">
        <f t="shared" si="56"/>
        <v>0</v>
      </c>
      <c r="AE219" s="69">
        <f t="shared" si="57"/>
        <v>0</v>
      </c>
      <c r="AF219" s="69">
        <v>1</v>
      </c>
      <c r="AG219" s="68">
        <v>0</v>
      </c>
      <c r="AH219" s="69">
        <f t="shared" si="58"/>
        <v>0</v>
      </c>
      <c r="AI219" s="69"/>
      <c r="AJ219" s="69"/>
      <c r="AK219" s="69">
        <f>MAX(AH219*{0.03;0.1;0.2;0.25;0.3;0.35;0.45}-{0;2520;16920;31920;52920;85920;181920},0)</f>
        <v>0</v>
      </c>
      <c r="AL219" s="69">
        <v>0</v>
      </c>
      <c r="AM219" s="69">
        <v>0</v>
      </c>
      <c r="AN219" s="69">
        <f t="shared" si="59"/>
        <v>0</v>
      </c>
      <c r="AO219" s="52"/>
      <c r="AP219" s="68"/>
      <c r="AQ219" s="68"/>
      <c r="AR219" s="68"/>
      <c r="AS219" s="68"/>
      <c r="AT219" s="84"/>
    </row>
    <row r="220" spans="2:46" ht="21.75" customHeight="1">
      <c r="B220" s="50">
        <v>211</v>
      </c>
      <c r="C220" s="51" t="s">
        <v>54</v>
      </c>
      <c r="D220" s="51" t="s">
        <v>55</v>
      </c>
      <c r="E220" s="51">
        <v>10000210</v>
      </c>
      <c r="F220" s="52">
        <f t="shared" si="48"/>
        <v>10000210</v>
      </c>
      <c r="G220" s="51" t="s">
        <v>56</v>
      </c>
      <c r="H220" s="51" t="s">
        <v>57</v>
      </c>
      <c r="I220" s="68"/>
      <c r="J220" s="68"/>
      <c r="K220" s="68"/>
      <c r="L220" s="69">
        <v>5000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9">
        <f t="shared" si="49"/>
        <v>0</v>
      </c>
      <c r="X220" s="69">
        <f t="shared" si="50"/>
        <v>5000</v>
      </c>
      <c r="Y220" s="69">
        <f t="shared" si="51"/>
        <v>0</v>
      </c>
      <c r="Z220" s="69">
        <f t="shared" si="52"/>
        <v>0</v>
      </c>
      <c r="AA220" s="69">
        <f t="shared" si="53"/>
        <v>0</v>
      </c>
      <c r="AB220" s="69">
        <f t="shared" si="54"/>
        <v>0</v>
      </c>
      <c r="AC220" s="69">
        <f t="shared" si="55"/>
        <v>0</v>
      </c>
      <c r="AD220" s="69">
        <f t="shared" si="56"/>
        <v>0</v>
      </c>
      <c r="AE220" s="69">
        <f t="shared" si="57"/>
        <v>0</v>
      </c>
      <c r="AF220" s="69">
        <v>1</v>
      </c>
      <c r="AG220" s="68">
        <v>0</v>
      </c>
      <c r="AH220" s="69">
        <f t="shared" si="58"/>
        <v>0</v>
      </c>
      <c r="AI220" s="69"/>
      <c r="AJ220" s="69"/>
      <c r="AK220" s="69">
        <f>MAX(AH220*{0.03;0.1;0.2;0.25;0.3;0.35;0.45}-{0;2520;16920;31920;52920;85920;181920},0)</f>
        <v>0</v>
      </c>
      <c r="AL220" s="69">
        <v>0</v>
      </c>
      <c r="AM220" s="69">
        <v>0</v>
      </c>
      <c r="AN220" s="69">
        <f t="shared" si="59"/>
        <v>0</v>
      </c>
      <c r="AO220" s="52"/>
      <c r="AP220" s="68"/>
      <c r="AQ220" s="68"/>
      <c r="AR220" s="68"/>
      <c r="AS220" s="68"/>
      <c r="AT220" s="84"/>
    </row>
    <row r="221" spans="2:46" ht="21.75" customHeight="1">
      <c r="B221" s="50">
        <v>212</v>
      </c>
      <c r="C221" s="51" t="s">
        <v>62</v>
      </c>
      <c r="D221" s="51" t="s">
        <v>55</v>
      </c>
      <c r="E221" s="51">
        <v>10000211</v>
      </c>
      <c r="F221" s="52">
        <f t="shared" si="48"/>
        <v>10000211</v>
      </c>
      <c r="G221" s="51" t="s">
        <v>56</v>
      </c>
      <c r="H221" s="51" t="s">
        <v>57</v>
      </c>
      <c r="I221" s="68"/>
      <c r="J221" s="68"/>
      <c r="K221" s="68"/>
      <c r="L221" s="69">
        <v>5000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9">
        <f t="shared" si="49"/>
        <v>0</v>
      </c>
      <c r="X221" s="69">
        <f t="shared" si="50"/>
        <v>5000</v>
      </c>
      <c r="Y221" s="69">
        <f t="shared" si="51"/>
        <v>0</v>
      </c>
      <c r="Z221" s="69">
        <f t="shared" si="52"/>
        <v>0</v>
      </c>
      <c r="AA221" s="69">
        <f t="shared" si="53"/>
        <v>0</v>
      </c>
      <c r="AB221" s="69">
        <f t="shared" si="54"/>
        <v>0</v>
      </c>
      <c r="AC221" s="69">
        <f t="shared" si="55"/>
        <v>0</v>
      </c>
      <c r="AD221" s="69">
        <f t="shared" si="56"/>
        <v>0</v>
      </c>
      <c r="AE221" s="69">
        <f t="shared" si="57"/>
        <v>0</v>
      </c>
      <c r="AF221" s="69">
        <v>1</v>
      </c>
      <c r="AG221" s="68">
        <v>0</v>
      </c>
      <c r="AH221" s="69">
        <f t="shared" si="58"/>
        <v>0</v>
      </c>
      <c r="AI221" s="69"/>
      <c r="AJ221" s="69"/>
      <c r="AK221" s="69">
        <f>MAX(AH221*{0.03;0.1;0.2;0.25;0.3;0.35;0.45}-{0;2520;16920;31920;52920;85920;181920},0)</f>
        <v>0</v>
      </c>
      <c r="AL221" s="69">
        <v>0</v>
      </c>
      <c r="AM221" s="69">
        <v>0</v>
      </c>
      <c r="AN221" s="69">
        <f t="shared" si="59"/>
        <v>0</v>
      </c>
      <c r="AO221" s="52"/>
      <c r="AP221" s="68"/>
      <c r="AQ221" s="68"/>
      <c r="AR221" s="68"/>
      <c r="AS221" s="68"/>
      <c r="AT221" s="84"/>
    </row>
    <row r="222" spans="2:46" ht="21.75" customHeight="1">
      <c r="B222" s="50">
        <v>213</v>
      </c>
      <c r="C222" s="51" t="s">
        <v>54</v>
      </c>
      <c r="D222" s="51" t="s">
        <v>55</v>
      </c>
      <c r="E222" s="51">
        <v>10000212</v>
      </c>
      <c r="F222" s="52">
        <f t="shared" si="48"/>
        <v>10000212</v>
      </c>
      <c r="G222" s="51" t="s">
        <v>56</v>
      </c>
      <c r="H222" s="51" t="s">
        <v>57</v>
      </c>
      <c r="I222" s="68"/>
      <c r="J222" s="68"/>
      <c r="K222" s="68"/>
      <c r="L222" s="69">
        <v>5000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9">
        <f t="shared" si="49"/>
        <v>0</v>
      </c>
      <c r="X222" s="69">
        <f t="shared" si="50"/>
        <v>5000</v>
      </c>
      <c r="Y222" s="69">
        <f t="shared" si="51"/>
        <v>0</v>
      </c>
      <c r="Z222" s="69">
        <f t="shared" si="52"/>
        <v>0</v>
      </c>
      <c r="AA222" s="69">
        <f t="shared" si="53"/>
        <v>0</v>
      </c>
      <c r="AB222" s="69">
        <f t="shared" si="54"/>
        <v>0</v>
      </c>
      <c r="AC222" s="69">
        <f t="shared" si="55"/>
        <v>0</v>
      </c>
      <c r="AD222" s="69">
        <f t="shared" si="56"/>
        <v>0</v>
      </c>
      <c r="AE222" s="69">
        <f t="shared" si="57"/>
        <v>0</v>
      </c>
      <c r="AF222" s="69">
        <v>1</v>
      </c>
      <c r="AG222" s="68">
        <v>0</v>
      </c>
      <c r="AH222" s="69">
        <f t="shared" si="58"/>
        <v>0</v>
      </c>
      <c r="AI222" s="69"/>
      <c r="AJ222" s="69"/>
      <c r="AK222" s="69">
        <f>MAX(AH222*{0.03;0.1;0.2;0.25;0.3;0.35;0.45}-{0;2520;16920;31920;52920;85920;181920},0)</f>
        <v>0</v>
      </c>
      <c r="AL222" s="69">
        <v>0</v>
      </c>
      <c r="AM222" s="69">
        <v>0</v>
      </c>
      <c r="AN222" s="69">
        <f t="shared" si="59"/>
        <v>0</v>
      </c>
      <c r="AO222" s="52"/>
      <c r="AP222" s="68"/>
      <c r="AQ222" s="68"/>
      <c r="AR222" s="68"/>
      <c r="AS222" s="68"/>
      <c r="AT222" s="84"/>
    </row>
    <row r="223" spans="2:46" ht="21.75" customHeight="1">
      <c r="B223" s="50">
        <v>214</v>
      </c>
      <c r="C223" s="51" t="s">
        <v>62</v>
      </c>
      <c r="D223" s="51" t="s">
        <v>55</v>
      </c>
      <c r="E223" s="51">
        <v>10000213</v>
      </c>
      <c r="F223" s="52">
        <f t="shared" si="48"/>
        <v>10000213</v>
      </c>
      <c r="G223" s="51" t="s">
        <v>56</v>
      </c>
      <c r="H223" s="51" t="s">
        <v>57</v>
      </c>
      <c r="I223" s="68"/>
      <c r="J223" s="68"/>
      <c r="K223" s="68"/>
      <c r="L223" s="69">
        <v>5000</v>
      </c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9">
        <f t="shared" si="49"/>
        <v>0</v>
      </c>
      <c r="X223" s="69">
        <f t="shared" si="50"/>
        <v>5000</v>
      </c>
      <c r="Y223" s="69">
        <f t="shared" si="51"/>
        <v>0</v>
      </c>
      <c r="Z223" s="69">
        <f t="shared" si="52"/>
        <v>0</v>
      </c>
      <c r="AA223" s="69">
        <f t="shared" si="53"/>
        <v>0</v>
      </c>
      <c r="AB223" s="69">
        <f t="shared" si="54"/>
        <v>0</v>
      </c>
      <c r="AC223" s="69">
        <f t="shared" si="55"/>
        <v>0</v>
      </c>
      <c r="AD223" s="69">
        <f t="shared" si="56"/>
        <v>0</v>
      </c>
      <c r="AE223" s="69">
        <f t="shared" si="57"/>
        <v>0</v>
      </c>
      <c r="AF223" s="69">
        <v>1</v>
      </c>
      <c r="AG223" s="68">
        <v>0</v>
      </c>
      <c r="AH223" s="69">
        <f t="shared" si="58"/>
        <v>0</v>
      </c>
      <c r="AI223" s="69"/>
      <c r="AJ223" s="69"/>
      <c r="AK223" s="69">
        <f>MAX(AH223*{0.03;0.1;0.2;0.25;0.3;0.35;0.45}-{0;2520;16920;31920;52920;85920;181920},0)</f>
        <v>0</v>
      </c>
      <c r="AL223" s="69">
        <v>0</v>
      </c>
      <c r="AM223" s="69">
        <v>0</v>
      </c>
      <c r="AN223" s="69">
        <f t="shared" si="59"/>
        <v>0</v>
      </c>
      <c r="AO223" s="52"/>
      <c r="AP223" s="68"/>
      <c r="AQ223" s="68"/>
      <c r="AR223" s="68"/>
      <c r="AS223" s="68"/>
      <c r="AT223" s="84"/>
    </row>
    <row r="224" spans="2:46" ht="21.75" customHeight="1">
      <c r="B224" s="50">
        <v>215</v>
      </c>
      <c r="C224" s="51" t="s">
        <v>54</v>
      </c>
      <c r="D224" s="51" t="s">
        <v>55</v>
      </c>
      <c r="E224" s="51">
        <v>10000214</v>
      </c>
      <c r="F224" s="52">
        <f t="shared" si="48"/>
        <v>10000214</v>
      </c>
      <c r="G224" s="51" t="s">
        <v>56</v>
      </c>
      <c r="H224" s="51" t="s">
        <v>57</v>
      </c>
      <c r="I224" s="68"/>
      <c r="J224" s="68"/>
      <c r="K224" s="68"/>
      <c r="L224" s="69">
        <v>5000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9">
        <f t="shared" si="49"/>
        <v>0</v>
      </c>
      <c r="X224" s="69">
        <f t="shared" si="50"/>
        <v>5000</v>
      </c>
      <c r="Y224" s="69">
        <f t="shared" si="51"/>
        <v>0</v>
      </c>
      <c r="Z224" s="69">
        <f t="shared" si="52"/>
        <v>0</v>
      </c>
      <c r="AA224" s="69">
        <f t="shared" si="53"/>
        <v>0</v>
      </c>
      <c r="AB224" s="69">
        <f t="shared" si="54"/>
        <v>0</v>
      </c>
      <c r="AC224" s="69">
        <f t="shared" si="55"/>
        <v>0</v>
      </c>
      <c r="AD224" s="69">
        <f t="shared" si="56"/>
        <v>0</v>
      </c>
      <c r="AE224" s="69">
        <f t="shared" si="57"/>
        <v>0</v>
      </c>
      <c r="AF224" s="69">
        <v>1</v>
      </c>
      <c r="AG224" s="68">
        <v>0</v>
      </c>
      <c r="AH224" s="69">
        <f t="shared" si="58"/>
        <v>0</v>
      </c>
      <c r="AI224" s="69"/>
      <c r="AJ224" s="69"/>
      <c r="AK224" s="69">
        <f>MAX(AH224*{0.03;0.1;0.2;0.25;0.3;0.35;0.45}-{0;2520;16920;31920;52920;85920;181920},0)</f>
        <v>0</v>
      </c>
      <c r="AL224" s="69">
        <v>0</v>
      </c>
      <c r="AM224" s="69">
        <v>0</v>
      </c>
      <c r="AN224" s="69">
        <f t="shared" si="59"/>
        <v>0</v>
      </c>
      <c r="AO224" s="52"/>
      <c r="AP224" s="68"/>
      <c r="AQ224" s="68"/>
      <c r="AR224" s="68"/>
      <c r="AS224" s="68"/>
      <c r="AT224" s="84"/>
    </row>
    <row r="225" spans="2:46" ht="21.75" customHeight="1">
      <c r="B225" s="50">
        <v>216</v>
      </c>
      <c r="C225" s="51" t="s">
        <v>62</v>
      </c>
      <c r="D225" s="51" t="s">
        <v>55</v>
      </c>
      <c r="E225" s="51">
        <v>10000215</v>
      </c>
      <c r="F225" s="52">
        <f t="shared" si="48"/>
        <v>10000215</v>
      </c>
      <c r="G225" s="51" t="s">
        <v>56</v>
      </c>
      <c r="H225" s="51" t="s">
        <v>57</v>
      </c>
      <c r="I225" s="68"/>
      <c r="J225" s="68"/>
      <c r="K225" s="68"/>
      <c r="L225" s="69">
        <v>5000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9">
        <f t="shared" si="49"/>
        <v>0</v>
      </c>
      <c r="X225" s="69">
        <f t="shared" si="50"/>
        <v>5000</v>
      </c>
      <c r="Y225" s="69">
        <f t="shared" si="51"/>
        <v>0</v>
      </c>
      <c r="Z225" s="69">
        <f t="shared" si="52"/>
        <v>0</v>
      </c>
      <c r="AA225" s="69">
        <f t="shared" si="53"/>
        <v>0</v>
      </c>
      <c r="AB225" s="69">
        <f t="shared" si="54"/>
        <v>0</v>
      </c>
      <c r="AC225" s="69">
        <f t="shared" si="55"/>
        <v>0</v>
      </c>
      <c r="AD225" s="69">
        <f t="shared" si="56"/>
        <v>0</v>
      </c>
      <c r="AE225" s="69">
        <f t="shared" si="57"/>
        <v>0</v>
      </c>
      <c r="AF225" s="69">
        <v>1</v>
      </c>
      <c r="AG225" s="68">
        <v>0</v>
      </c>
      <c r="AH225" s="69">
        <f t="shared" si="58"/>
        <v>0</v>
      </c>
      <c r="AI225" s="69"/>
      <c r="AJ225" s="69"/>
      <c r="AK225" s="69">
        <f>MAX(AH225*{0.03;0.1;0.2;0.25;0.3;0.35;0.45}-{0;2520;16920;31920;52920;85920;181920},0)</f>
        <v>0</v>
      </c>
      <c r="AL225" s="69">
        <v>0</v>
      </c>
      <c r="AM225" s="69">
        <v>0</v>
      </c>
      <c r="AN225" s="69">
        <f t="shared" si="59"/>
        <v>0</v>
      </c>
      <c r="AO225" s="52"/>
      <c r="AP225" s="68"/>
      <c r="AQ225" s="68"/>
      <c r="AR225" s="68"/>
      <c r="AS225" s="68"/>
      <c r="AT225" s="84"/>
    </row>
    <row r="226" spans="2:46" ht="21.75" customHeight="1">
      <c r="B226" s="50">
        <v>217</v>
      </c>
      <c r="C226" s="51" t="s">
        <v>54</v>
      </c>
      <c r="D226" s="51" t="s">
        <v>55</v>
      </c>
      <c r="E226" s="51">
        <v>10000216</v>
      </c>
      <c r="F226" s="52">
        <f t="shared" si="48"/>
        <v>10000216</v>
      </c>
      <c r="G226" s="51" t="s">
        <v>56</v>
      </c>
      <c r="H226" s="51" t="s">
        <v>57</v>
      </c>
      <c r="I226" s="68"/>
      <c r="J226" s="68"/>
      <c r="K226" s="68"/>
      <c r="L226" s="69">
        <v>5000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9">
        <f t="shared" si="49"/>
        <v>0</v>
      </c>
      <c r="X226" s="69">
        <f t="shared" si="50"/>
        <v>5000</v>
      </c>
      <c r="Y226" s="69">
        <f t="shared" si="51"/>
        <v>0</v>
      </c>
      <c r="Z226" s="69">
        <f t="shared" si="52"/>
        <v>0</v>
      </c>
      <c r="AA226" s="69">
        <f t="shared" si="53"/>
        <v>0</v>
      </c>
      <c r="AB226" s="69">
        <f t="shared" si="54"/>
        <v>0</v>
      </c>
      <c r="AC226" s="69">
        <f t="shared" si="55"/>
        <v>0</v>
      </c>
      <c r="AD226" s="69">
        <f t="shared" si="56"/>
        <v>0</v>
      </c>
      <c r="AE226" s="69">
        <f t="shared" si="57"/>
        <v>0</v>
      </c>
      <c r="AF226" s="69">
        <v>1</v>
      </c>
      <c r="AG226" s="68">
        <v>0</v>
      </c>
      <c r="AH226" s="69">
        <f t="shared" si="58"/>
        <v>0</v>
      </c>
      <c r="AI226" s="69"/>
      <c r="AJ226" s="69"/>
      <c r="AK226" s="69">
        <f>MAX(AH226*{0.03;0.1;0.2;0.25;0.3;0.35;0.45}-{0;2520;16920;31920;52920;85920;181920},0)</f>
        <v>0</v>
      </c>
      <c r="AL226" s="69">
        <v>0</v>
      </c>
      <c r="AM226" s="69">
        <v>0</v>
      </c>
      <c r="AN226" s="69">
        <f t="shared" si="59"/>
        <v>0</v>
      </c>
      <c r="AO226" s="52"/>
      <c r="AP226" s="68"/>
      <c r="AQ226" s="68"/>
      <c r="AR226" s="68"/>
      <c r="AS226" s="68"/>
      <c r="AT226" s="84"/>
    </row>
    <row r="227" spans="2:46" ht="21.75" customHeight="1">
      <c r="B227" s="50">
        <v>218</v>
      </c>
      <c r="C227" s="51" t="s">
        <v>62</v>
      </c>
      <c r="D227" s="51" t="s">
        <v>55</v>
      </c>
      <c r="E227" s="51">
        <v>10000217</v>
      </c>
      <c r="F227" s="52">
        <f t="shared" si="48"/>
        <v>10000217</v>
      </c>
      <c r="G227" s="51" t="s">
        <v>56</v>
      </c>
      <c r="H227" s="51" t="s">
        <v>57</v>
      </c>
      <c r="I227" s="68"/>
      <c r="J227" s="68"/>
      <c r="K227" s="68"/>
      <c r="L227" s="69">
        <v>5000</v>
      </c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9">
        <f t="shared" si="49"/>
        <v>0</v>
      </c>
      <c r="X227" s="69">
        <f t="shared" si="50"/>
        <v>5000</v>
      </c>
      <c r="Y227" s="69">
        <f t="shared" si="51"/>
        <v>0</v>
      </c>
      <c r="Z227" s="69">
        <f t="shared" si="52"/>
        <v>0</v>
      </c>
      <c r="AA227" s="69">
        <f t="shared" si="53"/>
        <v>0</v>
      </c>
      <c r="AB227" s="69">
        <f t="shared" si="54"/>
        <v>0</v>
      </c>
      <c r="AC227" s="69">
        <f t="shared" si="55"/>
        <v>0</v>
      </c>
      <c r="AD227" s="69">
        <f t="shared" si="56"/>
        <v>0</v>
      </c>
      <c r="AE227" s="69">
        <f t="shared" si="57"/>
        <v>0</v>
      </c>
      <c r="AF227" s="69">
        <v>1</v>
      </c>
      <c r="AG227" s="68">
        <v>0</v>
      </c>
      <c r="AH227" s="69">
        <f t="shared" si="58"/>
        <v>0</v>
      </c>
      <c r="AI227" s="69"/>
      <c r="AJ227" s="69"/>
      <c r="AK227" s="69">
        <f>MAX(AH227*{0.03;0.1;0.2;0.25;0.3;0.35;0.45}-{0;2520;16920;31920;52920;85920;181920},0)</f>
        <v>0</v>
      </c>
      <c r="AL227" s="69">
        <v>0</v>
      </c>
      <c r="AM227" s="69">
        <v>0</v>
      </c>
      <c r="AN227" s="69">
        <f t="shared" si="59"/>
        <v>0</v>
      </c>
      <c r="AO227" s="52"/>
      <c r="AP227" s="68"/>
      <c r="AQ227" s="68"/>
      <c r="AR227" s="68"/>
      <c r="AS227" s="68"/>
      <c r="AT227" s="84"/>
    </row>
    <row r="228" spans="2:46" ht="21.75" customHeight="1">
      <c r="B228" s="50">
        <v>219</v>
      </c>
      <c r="C228" s="51" t="s">
        <v>54</v>
      </c>
      <c r="D228" s="51" t="s">
        <v>55</v>
      </c>
      <c r="E228" s="51">
        <v>10000218</v>
      </c>
      <c r="F228" s="52">
        <f t="shared" si="48"/>
        <v>10000218</v>
      </c>
      <c r="G228" s="51" t="s">
        <v>56</v>
      </c>
      <c r="H228" s="51" t="s">
        <v>57</v>
      </c>
      <c r="I228" s="68"/>
      <c r="J228" s="68"/>
      <c r="K228" s="68"/>
      <c r="L228" s="69">
        <v>5000</v>
      </c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9">
        <f t="shared" si="49"/>
        <v>0</v>
      </c>
      <c r="X228" s="69">
        <f t="shared" si="50"/>
        <v>5000</v>
      </c>
      <c r="Y228" s="69">
        <f t="shared" si="51"/>
        <v>0</v>
      </c>
      <c r="Z228" s="69">
        <f t="shared" si="52"/>
        <v>0</v>
      </c>
      <c r="AA228" s="69">
        <f t="shared" si="53"/>
        <v>0</v>
      </c>
      <c r="AB228" s="69">
        <f t="shared" si="54"/>
        <v>0</v>
      </c>
      <c r="AC228" s="69">
        <f t="shared" si="55"/>
        <v>0</v>
      </c>
      <c r="AD228" s="69">
        <f t="shared" si="56"/>
        <v>0</v>
      </c>
      <c r="AE228" s="69">
        <f t="shared" si="57"/>
        <v>0</v>
      </c>
      <c r="AF228" s="69">
        <v>1</v>
      </c>
      <c r="AG228" s="68">
        <v>0</v>
      </c>
      <c r="AH228" s="69">
        <f t="shared" si="58"/>
        <v>0</v>
      </c>
      <c r="AI228" s="69"/>
      <c r="AJ228" s="69"/>
      <c r="AK228" s="69">
        <f>MAX(AH228*{0.03;0.1;0.2;0.25;0.3;0.35;0.45}-{0;2520;16920;31920;52920;85920;181920},0)</f>
        <v>0</v>
      </c>
      <c r="AL228" s="69">
        <v>0</v>
      </c>
      <c r="AM228" s="69">
        <v>0</v>
      </c>
      <c r="AN228" s="69">
        <f t="shared" si="59"/>
        <v>0</v>
      </c>
      <c r="AO228" s="52"/>
      <c r="AP228" s="68"/>
      <c r="AQ228" s="68"/>
      <c r="AR228" s="68"/>
      <c r="AS228" s="68"/>
      <c r="AT228" s="84"/>
    </row>
    <row r="229" spans="2:46" ht="21.75" customHeight="1">
      <c r="B229" s="50">
        <v>220</v>
      </c>
      <c r="C229" s="51" t="s">
        <v>62</v>
      </c>
      <c r="D229" s="51" t="s">
        <v>55</v>
      </c>
      <c r="E229" s="51">
        <v>10000219</v>
      </c>
      <c r="F229" s="52">
        <f t="shared" si="48"/>
        <v>10000219</v>
      </c>
      <c r="G229" s="51" t="s">
        <v>56</v>
      </c>
      <c r="H229" s="51" t="s">
        <v>57</v>
      </c>
      <c r="I229" s="68"/>
      <c r="J229" s="68"/>
      <c r="K229" s="68"/>
      <c r="L229" s="69">
        <v>5000</v>
      </c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9">
        <f t="shared" si="49"/>
        <v>0</v>
      </c>
      <c r="X229" s="69">
        <f t="shared" si="50"/>
        <v>5000</v>
      </c>
      <c r="Y229" s="69">
        <f t="shared" si="51"/>
        <v>0</v>
      </c>
      <c r="Z229" s="69">
        <f t="shared" si="52"/>
        <v>0</v>
      </c>
      <c r="AA229" s="69">
        <f t="shared" si="53"/>
        <v>0</v>
      </c>
      <c r="AB229" s="69">
        <f t="shared" si="54"/>
        <v>0</v>
      </c>
      <c r="AC229" s="69">
        <f t="shared" si="55"/>
        <v>0</v>
      </c>
      <c r="AD229" s="69">
        <f t="shared" si="56"/>
        <v>0</v>
      </c>
      <c r="AE229" s="69">
        <f t="shared" si="57"/>
        <v>0</v>
      </c>
      <c r="AF229" s="69">
        <v>1</v>
      </c>
      <c r="AG229" s="68">
        <v>0</v>
      </c>
      <c r="AH229" s="69">
        <f t="shared" si="58"/>
        <v>0</v>
      </c>
      <c r="AI229" s="69"/>
      <c r="AJ229" s="69"/>
      <c r="AK229" s="69">
        <f>MAX(AH229*{0.03;0.1;0.2;0.25;0.3;0.35;0.45}-{0;2520;16920;31920;52920;85920;181920},0)</f>
        <v>0</v>
      </c>
      <c r="AL229" s="69">
        <v>0</v>
      </c>
      <c r="AM229" s="69">
        <v>0</v>
      </c>
      <c r="AN229" s="69">
        <f t="shared" si="59"/>
        <v>0</v>
      </c>
      <c r="AO229" s="52"/>
      <c r="AP229" s="68"/>
      <c r="AQ229" s="68"/>
      <c r="AR229" s="68"/>
      <c r="AS229" s="68"/>
      <c r="AT229" s="84"/>
    </row>
    <row r="230" spans="2:46" ht="21.75" customHeight="1">
      <c r="B230" s="50">
        <v>221</v>
      </c>
      <c r="C230" s="51" t="s">
        <v>54</v>
      </c>
      <c r="D230" s="51" t="s">
        <v>55</v>
      </c>
      <c r="E230" s="51">
        <v>10000220</v>
      </c>
      <c r="F230" s="52">
        <f t="shared" si="48"/>
        <v>10000220</v>
      </c>
      <c r="G230" s="51" t="s">
        <v>56</v>
      </c>
      <c r="H230" s="51" t="s">
        <v>57</v>
      </c>
      <c r="I230" s="68"/>
      <c r="J230" s="68"/>
      <c r="K230" s="68"/>
      <c r="L230" s="69">
        <v>5000</v>
      </c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9">
        <f t="shared" si="49"/>
        <v>0</v>
      </c>
      <c r="X230" s="69">
        <f t="shared" si="50"/>
        <v>5000</v>
      </c>
      <c r="Y230" s="69">
        <f t="shared" si="51"/>
        <v>0</v>
      </c>
      <c r="Z230" s="69">
        <f t="shared" si="52"/>
        <v>0</v>
      </c>
      <c r="AA230" s="69">
        <f t="shared" si="53"/>
        <v>0</v>
      </c>
      <c r="AB230" s="69">
        <f t="shared" si="54"/>
        <v>0</v>
      </c>
      <c r="AC230" s="69">
        <f t="shared" si="55"/>
        <v>0</v>
      </c>
      <c r="AD230" s="69">
        <f t="shared" si="56"/>
        <v>0</v>
      </c>
      <c r="AE230" s="69">
        <f t="shared" si="57"/>
        <v>0</v>
      </c>
      <c r="AF230" s="69">
        <v>1</v>
      </c>
      <c r="AG230" s="68">
        <v>0</v>
      </c>
      <c r="AH230" s="69">
        <f t="shared" si="58"/>
        <v>0</v>
      </c>
      <c r="AI230" s="69"/>
      <c r="AJ230" s="69"/>
      <c r="AK230" s="69">
        <f>MAX(AH230*{0.03;0.1;0.2;0.25;0.3;0.35;0.45}-{0;2520;16920;31920;52920;85920;181920},0)</f>
        <v>0</v>
      </c>
      <c r="AL230" s="69">
        <v>0</v>
      </c>
      <c r="AM230" s="69">
        <v>0</v>
      </c>
      <c r="AN230" s="69">
        <f t="shared" si="59"/>
        <v>0</v>
      </c>
      <c r="AO230" s="52"/>
      <c r="AP230" s="68"/>
      <c r="AQ230" s="68"/>
      <c r="AR230" s="68"/>
      <c r="AS230" s="68"/>
      <c r="AT230" s="84"/>
    </row>
    <row r="231" spans="2:46" ht="21.75" customHeight="1">
      <c r="B231" s="50">
        <v>222</v>
      </c>
      <c r="C231" s="51" t="s">
        <v>62</v>
      </c>
      <c r="D231" s="51" t="s">
        <v>55</v>
      </c>
      <c r="E231" s="51">
        <v>10000221</v>
      </c>
      <c r="F231" s="52">
        <f t="shared" si="48"/>
        <v>10000221</v>
      </c>
      <c r="G231" s="51" t="s">
        <v>56</v>
      </c>
      <c r="H231" s="51" t="s">
        <v>57</v>
      </c>
      <c r="I231" s="68"/>
      <c r="J231" s="68"/>
      <c r="K231" s="68"/>
      <c r="L231" s="69">
        <v>5000</v>
      </c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9">
        <f t="shared" si="49"/>
        <v>0</v>
      </c>
      <c r="X231" s="69">
        <f t="shared" si="50"/>
        <v>5000</v>
      </c>
      <c r="Y231" s="69">
        <f t="shared" si="51"/>
        <v>0</v>
      </c>
      <c r="Z231" s="69">
        <f t="shared" si="52"/>
        <v>0</v>
      </c>
      <c r="AA231" s="69">
        <f t="shared" si="53"/>
        <v>0</v>
      </c>
      <c r="AB231" s="69">
        <f t="shared" si="54"/>
        <v>0</v>
      </c>
      <c r="AC231" s="69">
        <f t="shared" si="55"/>
        <v>0</v>
      </c>
      <c r="AD231" s="69">
        <f t="shared" si="56"/>
        <v>0</v>
      </c>
      <c r="AE231" s="69">
        <f t="shared" si="57"/>
        <v>0</v>
      </c>
      <c r="AF231" s="69">
        <v>1</v>
      </c>
      <c r="AG231" s="68">
        <v>0</v>
      </c>
      <c r="AH231" s="69">
        <f t="shared" si="58"/>
        <v>0</v>
      </c>
      <c r="AI231" s="69"/>
      <c r="AJ231" s="69"/>
      <c r="AK231" s="69">
        <f>MAX(AH231*{0.03;0.1;0.2;0.25;0.3;0.35;0.45}-{0;2520;16920;31920;52920;85920;181920},0)</f>
        <v>0</v>
      </c>
      <c r="AL231" s="69">
        <v>0</v>
      </c>
      <c r="AM231" s="69">
        <v>0</v>
      </c>
      <c r="AN231" s="69">
        <f t="shared" si="59"/>
        <v>0</v>
      </c>
      <c r="AO231" s="52"/>
      <c r="AP231" s="68"/>
      <c r="AQ231" s="68"/>
      <c r="AR231" s="68"/>
      <c r="AS231" s="68"/>
      <c r="AT231" s="84"/>
    </row>
    <row r="232" spans="2:46" ht="21.75" customHeight="1">
      <c r="B232" s="50">
        <v>223</v>
      </c>
      <c r="C232" s="51" t="s">
        <v>54</v>
      </c>
      <c r="D232" s="51" t="s">
        <v>55</v>
      </c>
      <c r="E232" s="51">
        <v>10000222</v>
      </c>
      <c r="F232" s="52">
        <f t="shared" si="48"/>
        <v>10000222</v>
      </c>
      <c r="G232" s="51" t="s">
        <v>56</v>
      </c>
      <c r="H232" s="51" t="s">
        <v>57</v>
      </c>
      <c r="I232" s="68"/>
      <c r="J232" s="68"/>
      <c r="K232" s="68"/>
      <c r="L232" s="69">
        <v>5000</v>
      </c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9">
        <f t="shared" si="49"/>
        <v>0</v>
      </c>
      <c r="X232" s="69">
        <f t="shared" si="50"/>
        <v>5000</v>
      </c>
      <c r="Y232" s="69">
        <f t="shared" si="51"/>
        <v>0</v>
      </c>
      <c r="Z232" s="69">
        <f t="shared" si="52"/>
        <v>0</v>
      </c>
      <c r="AA232" s="69">
        <f t="shared" si="53"/>
        <v>0</v>
      </c>
      <c r="AB232" s="69">
        <f t="shared" si="54"/>
        <v>0</v>
      </c>
      <c r="AC232" s="69">
        <f t="shared" si="55"/>
        <v>0</v>
      </c>
      <c r="AD232" s="69">
        <f t="shared" si="56"/>
        <v>0</v>
      </c>
      <c r="AE232" s="69">
        <f t="shared" si="57"/>
        <v>0</v>
      </c>
      <c r="AF232" s="69">
        <v>1</v>
      </c>
      <c r="AG232" s="68">
        <v>0</v>
      </c>
      <c r="AH232" s="69">
        <f t="shared" si="58"/>
        <v>0</v>
      </c>
      <c r="AI232" s="69"/>
      <c r="AJ232" s="69"/>
      <c r="AK232" s="69">
        <f>MAX(AH232*{0.03;0.1;0.2;0.25;0.3;0.35;0.45}-{0;2520;16920;31920;52920;85920;181920},0)</f>
        <v>0</v>
      </c>
      <c r="AL232" s="69">
        <v>0</v>
      </c>
      <c r="AM232" s="69">
        <v>0</v>
      </c>
      <c r="AN232" s="69">
        <f t="shared" si="59"/>
        <v>0</v>
      </c>
      <c r="AO232" s="52"/>
      <c r="AP232" s="68"/>
      <c r="AQ232" s="68"/>
      <c r="AR232" s="68"/>
      <c r="AS232" s="68"/>
      <c r="AT232" s="84"/>
    </row>
    <row r="233" spans="2:46" ht="21.75" customHeight="1">
      <c r="B233" s="50">
        <v>224</v>
      </c>
      <c r="C233" s="51" t="s">
        <v>62</v>
      </c>
      <c r="D233" s="51" t="s">
        <v>55</v>
      </c>
      <c r="E233" s="51">
        <v>10000223</v>
      </c>
      <c r="F233" s="52">
        <f t="shared" si="48"/>
        <v>10000223</v>
      </c>
      <c r="G233" s="51" t="s">
        <v>56</v>
      </c>
      <c r="H233" s="51" t="s">
        <v>57</v>
      </c>
      <c r="I233" s="68"/>
      <c r="J233" s="68"/>
      <c r="K233" s="68"/>
      <c r="L233" s="69">
        <v>5000</v>
      </c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9">
        <f t="shared" si="49"/>
        <v>0</v>
      </c>
      <c r="X233" s="69">
        <f t="shared" si="50"/>
        <v>5000</v>
      </c>
      <c r="Y233" s="69">
        <f t="shared" si="51"/>
        <v>0</v>
      </c>
      <c r="Z233" s="69">
        <f t="shared" si="52"/>
        <v>0</v>
      </c>
      <c r="AA233" s="69">
        <f t="shared" si="53"/>
        <v>0</v>
      </c>
      <c r="AB233" s="69">
        <f t="shared" si="54"/>
        <v>0</v>
      </c>
      <c r="AC233" s="69">
        <f t="shared" si="55"/>
        <v>0</v>
      </c>
      <c r="AD233" s="69">
        <f t="shared" si="56"/>
        <v>0</v>
      </c>
      <c r="AE233" s="69">
        <f t="shared" si="57"/>
        <v>0</v>
      </c>
      <c r="AF233" s="69">
        <v>1</v>
      </c>
      <c r="AG233" s="68">
        <v>0</v>
      </c>
      <c r="AH233" s="69">
        <f t="shared" si="58"/>
        <v>0</v>
      </c>
      <c r="AI233" s="69"/>
      <c r="AJ233" s="69"/>
      <c r="AK233" s="69">
        <f>MAX(AH233*{0.03;0.1;0.2;0.25;0.3;0.35;0.45}-{0;2520;16920;31920;52920;85920;181920},0)</f>
        <v>0</v>
      </c>
      <c r="AL233" s="69">
        <v>0</v>
      </c>
      <c r="AM233" s="69">
        <v>0</v>
      </c>
      <c r="AN233" s="69">
        <f t="shared" si="59"/>
        <v>0</v>
      </c>
      <c r="AO233" s="52"/>
      <c r="AP233" s="68"/>
      <c r="AQ233" s="68"/>
      <c r="AR233" s="68"/>
      <c r="AS233" s="68"/>
      <c r="AT233" s="84"/>
    </row>
    <row r="234" spans="2:46" ht="21.75" customHeight="1">
      <c r="B234" s="50">
        <v>225</v>
      </c>
      <c r="C234" s="51" t="s">
        <v>54</v>
      </c>
      <c r="D234" s="51" t="s">
        <v>55</v>
      </c>
      <c r="E234" s="51">
        <v>10000224</v>
      </c>
      <c r="F234" s="52">
        <f t="shared" si="48"/>
        <v>10000224</v>
      </c>
      <c r="G234" s="51" t="s">
        <v>56</v>
      </c>
      <c r="H234" s="51" t="s">
        <v>57</v>
      </c>
      <c r="I234" s="68"/>
      <c r="J234" s="68"/>
      <c r="K234" s="68"/>
      <c r="L234" s="69">
        <v>5000</v>
      </c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9">
        <f t="shared" si="49"/>
        <v>0</v>
      </c>
      <c r="X234" s="69">
        <f t="shared" si="50"/>
        <v>5000</v>
      </c>
      <c r="Y234" s="69">
        <f t="shared" si="51"/>
        <v>0</v>
      </c>
      <c r="Z234" s="69">
        <f t="shared" si="52"/>
        <v>0</v>
      </c>
      <c r="AA234" s="69">
        <f t="shared" si="53"/>
        <v>0</v>
      </c>
      <c r="AB234" s="69">
        <f t="shared" si="54"/>
        <v>0</v>
      </c>
      <c r="AC234" s="69">
        <f t="shared" si="55"/>
        <v>0</v>
      </c>
      <c r="AD234" s="69">
        <f t="shared" si="56"/>
        <v>0</v>
      </c>
      <c r="AE234" s="69">
        <f t="shared" si="57"/>
        <v>0</v>
      </c>
      <c r="AF234" s="69">
        <v>1</v>
      </c>
      <c r="AG234" s="68">
        <v>0</v>
      </c>
      <c r="AH234" s="69">
        <f t="shared" si="58"/>
        <v>0</v>
      </c>
      <c r="AI234" s="69"/>
      <c r="AJ234" s="69"/>
      <c r="AK234" s="69">
        <f>MAX(AH234*{0.03;0.1;0.2;0.25;0.3;0.35;0.45}-{0;2520;16920;31920;52920;85920;181920},0)</f>
        <v>0</v>
      </c>
      <c r="AL234" s="69">
        <v>0</v>
      </c>
      <c r="AM234" s="69">
        <v>0</v>
      </c>
      <c r="AN234" s="69">
        <f t="shared" si="59"/>
        <v>0</v>
      </c>
      <c r="AO234" s="52"/>
      <c r="AP234" s="68"/>
      <c r="AQ234" s="68"/>
      <c r="AR234" s="68"/>
      <c r="AS234" s="68"/>
      <c r="AT234" s="84"/>
    </row>
    <row r="235" spans="2:46" ht="21.75" customHeight="1">
      <c r="B235" s="50">
        <v>226</v>
      </c>
      <c r="C235" s="51" t="s">
        <v>62</v>
      </c>
      <c r="D235" s="51" t="s">
        <v>55</v>
      </c>
      <c r="E235" s="51">
        <v>10000225</v>
      </c>
      <c r="F235" s="52">
        <f t="shared" si="48"/>
        <v>10000225</v>
      </c>
      <c r="G235" s="51" t="s">
        <v>56</v>
      </c>
      <c r="H235" s="51" t="s">
        <v>57</v>
      </c>
      <c r="I235" s="68"/>
      <c r="J235" s="68"/>
      <c r="K235" s="68"/>
      <c r="L235" s="69">
        <v>5000</v>
      </c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9">
        <f t="shared" si="49"/>
        <v>0</v>
      </c>
      <c r="X235" s="69">
        <f t="shared" si="50"/>
        <v>5000</v>
      </c>
      <c r="Y235" s="69">
        <f t="shared" si="51"/>
        <v>0</v>
      </c>
      <c r="Z235" s="69">
        <f t="shared" si="52"/>
        <v>0</v>
      </c>
      <c r="AA235" s="69">
        <f t="shared" si="53"/>
        <v>0</v>
      </c>
      <c r="AB235" s="69">
        <f t="shared" si="54"/>
        <v>0</v>
      </c>
      <c r="AC235" s="69">
        <f t="shared" si="55"/>
        <v>0</v>
      </c>
      <c r="AD235" s="69">
        <f t="shared" si="56"/>
        <v>0</v>
      </c>
      <c r="AE235" s="69">
        <f t="shared" si="57"/>
        <v>0</v>
      </c>
      <c r="AF235" s="69">
        <v>1</v>
      </c>
      <c r="AG235" s="68">
        <v>0</v>
      </c>
      <c r="AH235" s="69">
        <f t="shared" si="58"/>
        <v>0</v>
      </c>
      <c r="AI235" s="69"/>
      <c r="AJ235" s="69"/>
      <c r="AK235" s="69">
        <f>MAX(AH235*{0.03;0.1;0.2;0.25;0.3;0.35;0.45}-{0;2520;16920;31920;52920;85920;181920},0)</f>
        <v>0</v>
      </c>
      <c r="AL235" s="69">
        <v>0</v>
      </c>
      <c r="AM235" s="69">
        <v>0</v>
      </c>
      <c r="AN235" s="69">
        <f t="shared" si="59"/>
        <v>0</v>
      </c>
      <c r="AO235" s="52"/>
      <c r="AP235" s="68"/>
      <c r="AQ235" s="68"/>
      <c r="AR235" s="68"/>
      <c r="AS235" s="68"/>
      <c r="AT235" s="84"/>
    </row>
    <row r="236" spans="2:46" ht="21.75" customHeight="1">
      <c r="B236" s="50">
        <v>227</v>
      </c>
      <c r="C236" s="51" t="s">
        <v>54</v>
      </c>
      <c r="D236" s="51" t="s">
        <v>55</v>
      </c>
      <c r="E236" s="51">
        <v>10000226</v>
      </c>
      <c r="F236" s="52">
        <f t="shared" si="48"/>
        <v>10000226</v>
      </c>
      <c r="G236" s="51" t="s">
        <v>56</v>
      </c>
      <c r="H236" s="51" t="s">
        <v>57</v>
      </c>
      <c r="I236" s="68"/>
      <c r="J236" s="68"/>
      <c r="K236" s="68"/>
      <c r="L236" s="69">
        <v>5000</v>
      </c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9">
        <f t="shared" si="49"/>
        <v>0</v>
      </c>
      <c r="X236" s="69">
        <f t="shared" si="50"/>
        <v>5000</v>
      </c>
      <c r="Y236" s="69">
        <f t="shared" si="51"/>
        <v>0</v>
      </c>
      <c r="Z236" s="69">
        <f t="shared" si="52"/>
        <v>0</v>
      </c>
      <c r="AA236" s="69">
        <f t="shared" si="53"/>
        <v>0</v>
      </c>
      <c r="AB236" s="69">
        <f t="shared" si="54"/>
        <v>0</v>
      </c>
      <c r="AC236" s="69">
        <f t="shared" si="55"/>
        <v>0</v>
      </c>
      <c r="AD236" s="69">
        <f t="shared" si="56"/>
        <v>0</v>
      </c>
      <c r="AE236" s="69">
        <f t="shared" si="57"/>
        <v>0</v>
      </c>
      <c r="AF236" s="69">
        <v>1</v>
      </c>
      <c r="AG236" s="68">
        <v>0</v>
      </c>
      <c r="AH236" s="69">
        <f t="shared" si="58"/>
        <v>0</v>
      </c>
      <c r="AI236" s="69"/>
      <c r="AJ236" s="69"/>
      <c r="AK236" s="69">
        <f>MAX(AH236*{0.03;0.1;0.2;0.25;0.3;0.35;0.45}-{0;2520;16920;31920;52920;85920;181920},0)</f>
        <v>0</v>
      </c>
      <c r="AL236" s="69">
        <v>0</v>
      </c>
      <c r="AM236" s="69">
        <v>0</v>
      </c>
      <c r="AN236" s="69">
        <f t="shared" si="59"/>
        <v>0</v>
      </c>
      <c r="AO236" s="52"/>
      <c r="AP236" s="68"/>
      <c r="AQ236" s="68"/>
      <c r="AR236" s="68"/>
      <c r="AS236" s="68"/>
      <c r="AT236" s="84"/>
    </row>
    <row r="237" spans="2:46" ht="21.75" customHeight="1">
      <c r="B237" s="50">
        <v>228</v>
      </c>
      <c r="C237" s="51" t="s">
        <v>62</v>
      </c>
      <c r="D237" s="51" t="s">
        <v>55</v>
      </c>
      <c r="E237" s="51">
        <v>10000227</v>
      </c>
      <c r="F237" s="52">
        <f t="shared" si="48"/>
        <v>10000227</v>
      </c>
      <c r="G237" s="51" t="s">
        <v>56</v>
      </c>
      <c r="H237" s="51" t="s">
        <v>57</v>
      </c>
      <c r="I237" s="68"/>
      <c r="J237" s="68"/>
      <c r="K237" s="68"/>
      <c r="L237" s="69">
        <v>5000</v>
      </c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9">
        <f t="shared" si="49"/>
        <v>0</v>
      </c>
      <c r="X237" s="69">
        <f t="shared" si="50"/>
        <v>5000</v>
      </c>
      <c r="Y237" s="69">
        <f t="shared" si="51"/>
        <v>0</v>
      </c>
      <c r="Z237" s="69">
        <f t="shared" si="52"/>
        <v>0</v>
      </c>
      <c r="AA237" s="69">
        <f t="shared" si="53"/>
        <v>0</v>
      </c>
      <c r="AB237" s="69">
        <f t="shared" si="54"/>
        <v>0</v>
      </c>
      <c r="AC237" s="69">
        <f t="shared" si="55"/>
        <v>0</v>
      </c>
      <c r="AD237" s="69">
        <f t="shared" si="56"/>
        <v>0</v>
      </c>
      <c r="AE237" s="69">
        <f t="shared" si="57"/>
        <v>0</v>
      </c>
      <c r="AF237" s="69">
        <v>1</v>
      </c>
      <c r="AG237" s="68">
        <v>0</v>
      </c>
      <c r="AH237" s="69">
        <f t="shared" si="58"/>
        <v>0</v>
      </c>
      <c r="AI237" s="69"/>
      <c r="AJ237" s="69"/>
      <c r="AK237" s="69">
        <f>MAX(AH237*{0.03;0.1;0.2;0.25;0.3;0.35;0.45}-{0;2520;16920;31920;52920;85920;181920},0)</f>
        <v>0</v>
      </c>
      <c r="AL237" s="69">
        <v>0</v>
      </c>
      <c r="AM237" s="69">
        <v>0</v>
      </c>
      <c r="AN237" s="69">
        <f t="shared" si="59"/>
        <v>0</v>
      </c>
      <c r="AO237" s="52"/>
      <c r="AP237" s="68"/>
      <c r="AQ237" s="68"/>
      <c r="AR237" s="68"/>
      <c r="AS237" s="68"/>
      <c r="AT237" s="84"/>
    </row>
    <row r="238" spans="2:46" ht="21.75" customHeight="1">
      <c r="B238" s="50">
        <v>229</v>
      </c>
      <c r="C238" s="51" t="s">
        <v>54</v>
      </c>
      <c r="D238" s="51" t="s">
        <v>55</v>
      </c>
      <c r="E238" s="51">
        <v>10000228</v>
      </c>
      <c r="F238" s="52">
        <f t="shared" si="48"/>
        <v>10000228</v>
      </c>
      <c r="G238" s="51" t="s">
        <v>56</v>
      </c>
      <c r="H238" s="51" t="s">
        <v>57</v>
      </c>
      <c r="I238" s="68"/>
      <c r="J238" s="68"/>
      <c r="K238" s="68"/>
      <c r="L238" s="69">
        <v>5000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9">
        <f t="shared" si="49"/>
        <v>0</v>
      </c>
      <c r="X238" s="69">
        <f t="shared" si="50"/>
        <v>5000</v>
      </c>
      <c r="Y238" s="69">
        <f t="shared" si="51"/>
        <v>0</v>
      </c>
      <c r="Z238" s="69">
        <f t="shared" si="52"/>
        <v>0</v>
      </c>
      <c r="AA238" s="69">
        <f t="shared" si="53"/>
        <v>0</v>
      </c>
      <c r="AB238" s="69">
        <f t="shared" si="54"/>
        <v>0</v>
      </c>
      <c r="AC238" s="69">
        <f t="shared" si="55"/>
        <v>0</v>
      </c>
      <c r="AD238" s="69">
        <f t="shared" si="56"/>
        <v>0</v>
      </c>
      <c r="AE238" s="69">
        <f t="shared" si="57"/>
        <v>0</v>
      </c>
      <c r="AF238" s="69">
        <v>1</v>
      </c>
      <c r="AG238" s="68">
        <v>0</v>
      </c>
      <c r="AH238" s="69">
        <f t="shared" si="58"/>
        <v>0</v>
      </c>
      <c r="AI238" s="69"/>
      <c r="AJ238" s="69"/>
      <c r="AK238" s="69">
        <f>MAX(AH238*{0.03;0.1;0.2;0.25;0.3;0.35;0.45}-{0;2520;16920;31920;52920;85920;181920},0)</f>
        <v>0</v>
      </c>
      <c r="AL238" s="69">
        <v>0</v>
      </c>
      <c r="AM238" s="69">
        <v>0</v>
      </c>
      <c r="AN238" s="69">
        <f t="shared" si="59"/>
        <v>0</v>
      </c>
      <c r="AO238" s="52"/>
      <c r="AP238" s="68"/>
      <c r="AQ238" s="68"/>
      <c r="AR238" s="68"/>
      <c r="AS238" s="68"/>
      <c r="AT238" s="84"/>
    </row>
    <row r="239" spans="2:46" ht="21.75" customHeight="1">
      <c r="B239" s="50">
        <v>230</v>
      </c>
      <c r="C239" s="51" t="s">
        <v>62</v>
      </c>
      <c r="D239" s="51" t="s">
        <v>55</v>
      </c>
      <c r="E239" s="51">
        <v>10000229</v>
      </c>
      <c r="F239" s="52">
        <f t="shared" si="48"/>
        <v>10000229</v>
      </c>
      <c r="G239" s="51" t="s">
        <v>56</v>
      </c>
      <c r="H239" s="51" t="s">
        <v>57</v>
      </c>
      <c r="I239" s="68"/>
      <c r="J239" s="68"/>
      <c r="K239" s="68"/>
      <c r="L239" s="69">
        <v>5000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9">
        <f t="shared" si="49"/>
        <v>0</v>
      </c>
      <c r="X239" s="69">
        <f t="shared" si="50"/>
        <v>5000</v>
      </c>
      <c r="Y239" s="69">
        <f t="shared" si="51"/>
        <v>0</v>
      </c>
      <c r="Z239" s="69">
        <f t="shared" si="52"/>
        <v>0</v>
      </c>
      <c r="AA239" s="69">
        <f t="shared" si="53"/>
        <v>0</v>
      </c>
      <c r="AB239" s="69">
        <f t="shared" si="54"/>
        <v>0</v>
      </c>
      <c r="AC239" s="69">
        <f t="shared" si="55"/>
        <v>0</v>
      </c>
      <c r="AD239" s="69">
        <f t="shared" si="56"/>
        <v>0</v>
      </c>
      <c r="AE239" s="69">
        <f t="shared" si="57"/>
        <v>0</v>
      </c>
      <c r="AF239" s="69">
        <v>1</v>
      </c>
      <c r="AG239" s="68">
        <v>0</v>
      </c>
      <c r="AH239" s="69">
        <f t="shared" si="58"/>
        <v>0</v>
      </c>
      <c r="AI239" s="69"/>
      <c r="AJ239" s="69"/>
      <c r="AK239" s="69">
        <f>MAX(AH239*{0.03;0.1;0.2;0.25;0.3;0.35;0.45}-{0;2520;16920;31920;52920;85920;181920},0)</f>
        <v>0</v>
      </c>
      <c r="AL239" s="69">
        <v>0</v>
      </c>
      <c r="AM239" s="69">
        <v>0</v>
      </c>
      <c r="AN239" s="69">
        <f t="shared" si="59"/>
        <v>0</v>
      </c>
      <c r="AO239" s="52"/>
      <c r="AP239" s="68"/>
      <c r="AQ239" s="68"/>
      <c r="AR239" s="68"/>
      <c r="AS239" s="68"/>
      <c r="AT239" s="84"/>
    </row>
    <row r="240" spans="2:46" ht="21.75" customHeight="1">
      <c r="B240" s="50">
        <v>231</v>
      </c>
      <c r="C240" s="51" t="s">
        <v>54</v>
      </c>
      <c r="D240" s="51" t="s">
        <v>55</v>
      </c>
      <c r="E240" s="51">
        <v>10000230</v>
      </c>
      <c r="F240" s="52">
        <f t="shared" si="48"/>
        <v>10000230</v>
      </c>
      <c r="G240" s="51" t="s">
        <v>56</v>
      </c>
      <c r="H240" s="51" t="s">
        <v>57</v>
      </c>
      <c r="I240" s="68"/>
      <c r="J240" s="68"/>
      <c r="K240" s="68"/>
      <c r="L240" s="69">
        <v>5000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9">
        <f t="shared" si="49"/>
        <v>0</v>
      </c>
      <c r="X240" s="69">
        <f t="shared" si="50"/>
        <v>5000</v>
      </c>
      <c r="Y240" s="69">
        <f t="shared" si="51"/>
        <v>0</v>
      </c>
      <c r="Z240" s="69">
        <f t="shared" si="52"/>
        <v>0</v>
      </c>
      <c r="AA240" s="69">
        <f t="shared" si="53"/>
        <v>0</v>
      </c>
      <c r="AB240" s="69">
        <f t="shared" si="54"/>
        <v>0</v>
      </c>
      <c r="AC240" s="69">
        <f t="shared" si="55"/>
        <v>0</v>
      </c>
      <c r="AD240" s="69">
        <f t="shared" si="56"/>
        <v>0</v>
      </c>
      <c r="AE240" s="69">
        <f t="shared" si="57"/>
        <v>0</v>
      </c>
      <c r="AF240" s="69">
        <v>1</v>
      </c>
      <c r="AG240" s="68">
        <v>0</v>
      </c>
      <c r="AH240" s="69">
        <f t="shared" si="58"/>
        <v>0</v>
      </c>
      <c r="AI240" s="69"/>
      <c r="AJ240" s="69"/>
      <c r="AK240" s="69">
        <f>MAX(AH240*{0.03;0.1;0.2;0.25;0.3;0.35;0.45}-{0;2520;16920;31920;52920;85920;181920},0)</f>
        <v>0</v>
      </c>
      <c r="AL240" s="69">
        <v>0</v>
      </c>
      <c r="AM240" s="69">
        <v>0</v>
      </c>
      <c r="AN240" s="69">
        <f t="shared" si="59"/>
        <v>0</v>
      </c>
      <c r="AO240" s="52"/>
      <c r="AP240" s="68"/>
      <c r="AQ240" s="68"/>
      <c r="AR240" s="68"/>
      <c r="AS240" s="68"/>
      <c r="AT240" s="84"/>
    </row>
    <row r="241" spans="2:46" ht="21.75" customHeight="1">
      <c r="B241" s="50">
        <v>232</v>
      </c>
      <c r="C241" s="51" t="s">
        <v>62</v>
      </c>
      <c r="D241" s="51" t="s">
        <v>55</v>
      </c>
      <c r="E241" s="51">
        <v>10000231</v>
      </c>
      <c r="F241" s="52">
        <f t="shared" si="48"/>
        <v>10000231</v>
      </c>
      <c r="G241" s="51" t="s">
        <v>56</v>
      </c>
      <c r="H241" s="51" t="s">
        <v>57</v>
      </c>
      <c r="I241" s="68"/>
      <c r="J241" s="68"/>
      <c r="K241" s="68"/>
      <c r="L241" s="69">
        <v>5000</v>
      </c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9">
        <f t="shared" si="49"/>
        <v>0</v>
      </c>
      <c r="X241" s="69">
        <f t="shared" si="50"/>
        <v>5000</v>
      </c>
      <c r="Y241" s="69">
        <f t="shared" si="51"/>
        <v>0</v>
      </c>
      <c r="Z241" s="69">
        <f t="shared" si="52"/>
        <v>0</v>
      </c>
      <c r="AA241" s="69">
        <f t="shared" si="53"/>
        <v>0</v>
      </c>
      <c r="AB241" s="69">
        <f t="shared" si="54"/>
        <v>0</v>
      </c>
      <c r="AC241" s="69">
        <f t="shared" si="55"/>
        <v>0</v>
      </c>
      <c r="AD241" s="69">
        <f t="shared" si="56"/>
        <v>0</v>
      </c>
      <c r="AE241" s="69">
        <f t="shared" si="57"/>
        <v>0</v>
      </c>
      <c r="AF241" s="69">
        <v>1</v>
      </c>
      <c r="AG241" s="68">
        <v>0</v>
      </c>
      <c r="AH241" s="69">
        <f t="shared" si="58"/>
        <v>0</v>
      </c>
      <c r="AI241" s="69"/>
      <c r="AJ241" s="69"/>
      <c r="AK241" s="69">
        <f>MAX(AH241*{0.03;0.1;0.2;0.25;0.3;0.35;0.45}-{0;2520;16920;31920;52920;85920;181920},0)</f>
        <v>0</v>
      </c>
      <c r="AL241" s="69">
        <v>0</v>
      </c>
      <c r="AM241" s="69">
        <v>0</v>
      </c>
      <c r="AN241" s="69">
        <f t="shared" si="59"/>
        <v>0</v>
      </c>
      <c r="AO241" s="52"/>
      <c r="AP241" s="68"/>
      <c r="AQ241" s="68"/>
      <c r="AR241" s="68"/>
      <c r="AS241" s="68"/>
      <c r="AT241" s="84"/>
    </row>
    <row r="242" spans="2:46" ht="21.75" customHeight="1">
      <c r="B242" s="50">
        <v>233</v>
      </c>
      <c r="C242" s="51" t="s">
        <v>54</v>
      </c>
      <c r="D242" s="51" t="s">
        <v>55</v>
      </c>
      <c r="E242" s="51">
        <v>10000232</v>
      </c>
      <c r="F242" s="52">
        <f t="shared" si="48"/>
        <v>10000232</v>
      </c>
      <c r="G242" s="51" t="s">
        <v>56</v>
      </c>
      <c r="H242" s="51" t="s">
        <v>57</v>
      </c>
      <c r="I242" s="68"/>
      <c r="J242" s="68"/>
      <c r="K242" s="68"/>
      <c r="L242" s="69">
        <v>5000</v>
      </c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9">
        <f t="shared" si="49"/>
        <v>0</v>
      </c>
      <c r="X242" s="69">
        <f t="shared" si="50"/>
        <v>5000</v>
      </c>
      <c r="Y242" s="69">
        <f t="shared" si="51"/>
        <v>0</v>
      </c>
      <c r="Z242" s="69">
        <f t="shared" si="52"/>
        <v>0</v>
      </c>
      <c r="AA242" s="69">
        <f t="shared" si="53"/>
        <v>0</v>
      </c>
      <c r="AB242" s="69">
        <f t="shared" si="54"/>
        <v>0</v>
      </c>
      <c r="AC242" s="69">
        <f t="shared" si="55"/>
        <v>0</v>
      </c>
      <c r="AD242" s="69">
        <f t="shared" si="56"/>
        <v>0</v>
      </c>
      <c r="AE242" s="69">
        <f t="shared" si="57"/>
        <v>0</v>
      </c>
      <c r="AF242" s="69">
        <v>1</v>
      </c>
      <c r="AG242" s="68">
        <v>0</v>
      </c>
      <c r="AH242" s="69">
        <f t="shared" si="58"/>
        <v>0</v>
      </c>
      <c r="AI242" s="69"/>
      <c r="AJ242" s="69"/>
      <c r="AK242" s="69">
        <f>MAX(AH242*{0.03;0.1;0.2;0.25;0.3;0.35;0.45}-{0;2520;16920;31920;52920;85920;181920},0)</f>
        <v>0</v>
      </c>
      <c r="AL242" s="69">
        <v>0</v>
      </c>
      <c r="AM242" s="69">
        <v>0</v>
      </c>
      <c r="AN242" s="69">
        <f t="shared" si="59"/>
        <v>0</v>
      </c>
      <c r="AO242" s="52"/>
      <c r="AP242" s="68"/>
      <c r="AQ242" s="68"/>
      <c r="AR242" s="68"/>
      <c r="AS242" s="68"/>
      <c r="AT242" s="84"/>
    </row>
    <row r="243" spans="2:46" ht="21.75" customHeight="1">
      <c r="B243" s="50">
        <v>234</v>
      </c>
      <c r="C243" s="51" t="s">
        <v>62</v>
      </c>
      <c r="D243" s="51" t="s">
        <v>55</v>
      </c>
      <c r="E243" s="51">
        <v>10000233</v>
      </c>
      <c r="F243" s="52">
        <f t="shared" si="48"/>
        <v>10000233</v>
      </c>
      <c r="G243" s="51" t="s">
        <v>56</v>
      </c>
      <c r="H243" s="51" t="s">
        <v>57</v>
      </c>
      <c r="I243" s="68"/>
      <c r="J243" s="68"/>
      <c r="K243" s="68"/>
      <c r="L243" s="69">
        <v>5000</v>
      </c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9">
        <f t="shared" si="49"/>
        <v>0</v>
      </c>
      <c r="X243" s="69">
        <f t="shared" si="50"/>
        <v>5000</v>
      </c>
      <c r="Y243" s="69">
        <f t="shared" si="51"/>
        <v>0</v>
      </c>
      <c r="Z243" s="69">
        <f t="shared" si="52"/>
        <v>0</v>
      </c>
      <c r="AA243" s="69">
        <f t="shared" si="53"/>
        <v>0</v>
      </c>
      <c r="AB243" s="69">
        <f t="shared" si="54"/>
        <v>0</v>
      </c>
      <c r="AC243" s="69">
        <f t="shared" si="55"/>
        <v>0</v>
      </c>
      <c r="AD243" s="69">
        <f t="shared" si="56"/>
        <v>0</v>
      </c>
      <c r="AE243" s="69">
        <f t="shared" si="57"/>
        <v>0</v>
      </c>
      <c r="AF243" s="69">
        <v>1</v>
      </c>
      <c r="AG243" s="68">
        <v>0</v>
      </c>
      <c r="AH243" s="69">
        <f t="shared" si="58"/>
        <v>0</v>
      </c>
      <c r="AI243" s="69"/>
      <c r="AJ243" s="69"/>
      <c r="AK243" s="69">
        <f>MAX(AH243*{0.03;0.1;0.2;0.25;0.3;0.35;0.45}-{0;2520;16920;31920;52920;85920;181920},0)</f>
        <v>0</v>
      </c>
      <c r="AL243" s="69">
        <v>0</v>
      </c>
      <c r="AM243" s="69">
        <v>0</v>
      </c>
      <c r="AN243" s="69">
        <f t="shared" si="59"/>
        <v>0</v>
      </c>
      <c r="AO243" s="52"/>
      <c r="AP243" s="68"/>
      <c r="AQ243" s="68"/>
      <c r="AR243" s="68"/>
      <c r="AS243" s="68"/>
      <c r="AT243" s="84"/>
    </row>
    <row r="244" spans="2:46" ht="21.75" customHeight="1">
      <c r="B244" s="50">
        <v>235</v>
      </c>
      <c r="C244" s="51" t="s">
        <v>54</v>
      </c>
      <c r="D244" s="51" t="s">
        <v>55</v>
      </c>
      <c r="E244" s="51">
        <v>10000234</v>
      </c>
      <c r="F244" s="52">
        <f t="shared" si="48"/>
        <v>10000234</v>
      </c>
      <c r="G244" s="51" t="s">
        <v>56</v>
      </c>
      <c r="H244" s="51" t="s">
        <v>57</v>
      </c>
      <c r="I244" s="68"/>
      <c r="J244" s="68"/>
      <c r="K244" s="68"/>
      <c r="L244" s="69">
        <v>5000</v>
      </c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9">
        <f t="shared" si="49"/>
        <v>0</v>
      </c>
      <c r="X244" s="69">
        <f t="shared" si="50"/>
        <v>5000</v>
      </c>
      <c r="Y244" s="69">
        <f t="shared" si="51"/>
        <v>0</v>
      </c>
      <c r="Z244" s="69">
        <f t="shared" si="52"/>
        <v>0</v>
      </c>
      <c r="AA244" s="69">
        <f t="shared" si="53"/>
        <v>0</v>
      </c>
      <c r="AB244" s="69">
        <f t="shared" si="54"/>
        <v>0</v>
      </c>
      <c r="AC244" s="69">
        <f t="shared" si="55"/>
        <v>0</v>
      </c>
      <c r="AD244" s="69">
        <f t="shared" si="56"/>
        <v>0</v>
      </c>
      <c r="AE244" s="69">
        <f t="shared" si="57"/>
        <v>0</v>
      </c>
      <c r="AF244" s="69">
        <v>1</v>
      </c>
      <c r="AG244" s="68">
        <v>0</v>
      </c>
      <c r="AH244" s="69">
        <f t="shared" si="58"/>
        <v>0</v>
      </c>
      <c r="AI244" s="69"/>
      <c r="AJ244" s="69"/>
      <c r="AK244" s="69">
        <f>MAX(AH244*{0.03;0.1;0.2;0.25;0.3;0.35;0.45}-{0;2520;16920;31920;52920;85920;181920},0)</f>
        <v>0</v>
      </c>
      <c r="AL244" s="69">
        <v>0</v>
      </c>
      <c r="AM244" s="69">
        <v>0</v>
      </c>
      <c r="AN244" s="69">
        <f t="shared" si="59"/>
        <v>0</v>
      </c>
      <c r="AO244" s="52"/>
      <c r="AP244" s="68"/>
      <c r="AQ244" s="68"/>
      <c r="AR244" s="68"/>
      <c r="AS244" s="68"/>
      <c r="AT244" s="84"/>
    </row>
    <row r="245" spans="2:46" ht="21.75" customHeight="1">
      <c r="B245" s="50">
        <v>236</v>
      </c>
      <c r="C245" s="51" t="s">
        <v>62</v>
      </c>
      <c r="D245" s="51" t="s">
        <v>55</v>
      </c>
      <c r="E245" s="51">
        <v>10000235</v>
      </c>
      <c r="F245" s="52">
        <f t="shared" si="48"/>
        <v>10000235</v>
      </c>
      <c r="G245" s="51" t="s">
        <v>56</v>
      </c>
      <c r="H245" s="51" t="s">
        <v>57</v>
      </c>
      <c r="I245" s="68"/>
      <c r="J245" s="68"/>
      <c r="K245" s="68"/>
      <c r="L245" s="69">
        <v>5000</v>
      </c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9">
        <f t="shared" si="49"/>
        <v>0</v>
      </c>
      <c r="X245" s="69">
        <f t="shared" si="50"/>
        <v>5000</v>
      </c>
      <c r="Y245" s="69">
        <f t="shared" si="51"/>
        <v>0</v>
      </c>
      <c r="Z245" s="69">
        <f t="shared" si="52"/>
        <v>0</v>
      </c>
      <c r="AA245" s="69">
        <f t="shared" si="53"/>
        <v>0</v>
      </c>
      <c r="AB245" s="69">
        <f t="shared" si="54"/>
        <v>0</v>
      </c>
      <c r="AC245" s="69">
        <f t="shared" si="55"/>
        <v>0</v>
      </c>
      <c r="AD245" s="69">
        <f t="shared" si="56"/>
        <v>0</v>
      </c>
      <c r="AE245" s="69">
        <f t="shared" si="57"/>
        <v>0</v>
      </c>
      <c r="AF245" s="69">
        <v>1</v>
      </c>
      <c r="AG245" s="68">
        <v>0</v>
      </c>
      <c r="AH245" s="69">
        <f t="shared" si="58"/>
        <v>0</v>
      </c>
      <c r="AI245" s="69"/>
      <c r="AJ245" s="69"/>
      <c r="AK245" s="69">
        <f>MAX(AH245*{0.03;0.1;0.2;0.25;0.3;0.35;0.45}-{0;2520;16920;31920;52920;85920;181920},0)</f>
        <v>0</v>
      </c>
      <c r="AL245" s="69">
        <v>0</v>
      </c>
      <c r="AM245" s="69">
        <v>0</v>
      </c>
      <c r="AN245" s="69">
        <f t="shared" si="59"/>
        <v>0</v>
      </c>
      <c r="AO245" s="52"/>
      <c r="AP245" s="68"/>
      <c r="AQ245" s="68"/>
      <c r="AR245" s="68"/>
      <c r="AS245" s="68"/>
      <c r="AT245" s="84"/>
    </row>
    <row r="246" spans="2:46" ht="21.75" customHeight="1">
      <c r="B246" s="50">
        <v>237</v>
      </c>
      <c r="C246" s="51" t="s">
        <v>54</v>
      </c>
      <c r="D246" s="51" t="s">
        <v>55</v>
      </c>
      <c r="E246" s="51">
        <v>10000236</v>
      </c>
      <c r="F246" s="52">
        <f t="shared" si="48"/>
        <v>10000236</v>
      </c>
      <c r="G246" s="51" t="s">
        <v>56</v>
      </c>
      <c r="H246" s="51" t="s">
        <v>57</v>
      </c>
      <c r="I246" s="68"/>
      <c r="J246" s="68"/>
      <c r="K246" s="68"/>
      <c r="L246" s="69">
        <v>5000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9">
        <f t="shared" si="49"/>
        <v>0</v>
      </c>
      <c r="X246" s="69">
        <f t="shared" si="50"/>
        <v>5000</v>
      </c>
      <c r="Y246" s="69">
        <f t="shared" si="51"/>
        <v>0</v>
      </c>
      <c r="Z246" s="69">
        <f t="shared" si="52"/>
        <v>0</v>
      </c>
      <c r="AA246" s="69">
        <f t="shared" si="53"/>
        <v>0</v>
      </c>
      <c r="AB246" s="69">
        <f t="shared" si="54"/>
        <v>0</v>
      </c>
      <c r="AC246" s="69">
        <f t="shared" si="55"/>
        <v>0</v>
      </c>
      <c r="AD246" s="69">
        <f t="shared" si="56"/>
        <v>0</v>
      </c>
      <c r="AE246" s="69">
        <f t="shared" si="57"/>
        <v>0</v>
      </c>
      <c r="AF246" s="69">
        <v>1</v>
      </c>
      <c r="AG246" s="68">
        <v>0</v>
      </c>
      <c r="AH246" s="69">
        <f t="shared" si="58"/>
        <v>0</v>
      </c>
      <c r="AI246" s="69"/>
      <c r="AJ246" s="69"/>
      <c r="AK246" s="69">
        <f>MAX(AH246*{0.03;0.1;0.2;0.25;0.3;0.35;0.45}-{0;2520;16920;31920;52920;85920;181920},0)</f>
        <v>0</v>
      </c>
      <c r="AL246" s="69">
        <v>0</v>
      </c>
      <c r="AM246" s="69">
        <v>0</v>
      </c>
      <c r="AN246" s="69">
        <f t="shared" si="59"/>
        <v>0</v>
      </c>
      <c r="AO246" s="52"/>
      <c r="AP246" s="68"/>
      <c r="AQ246" s="68"/>
      <c r="AR246" s="68"/>
      <c r="AS246" s="68"/>
      <c r="AT246" s="84"/>
    </row>
    <row r="247" spans="2:46" ht="21.75" customHeight="1">
      <c r="B247" s="50">
        <v>238</v>
      </c>
      <c r="C247" s="51" t="s">
        <v>62</v>
      </c>
      <c r="D247" s="51" t="s">
        <v>55</v>
      </c>
      <c r="E247" s="51">
        <v>10000237</v>
      </c>
      <c r="F247" s="52">
        <f t="shared" si="48"/>
        <v>10000237</v>
      </c>
      <c r="G247" s="51" t="s">
        <v>56</v>
      </c>
      <c r="H247" s="51" t="s">
        <v>57</v>
      </c>
      <c r="I247" s="68"/>
      <c r="J247" s="68"/>
      <c r="K247" s="68"/>
      <c r="L247" s="69">
        <v>5000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9">
        <f t="shared" si="49"/>
        <v>0</v>
      </c>
      <c r="X247" s="69">
        <f t="shared" si="50"/>
        <v>5000</v>
      </c>
      <c r="Y247" s="69">
        <f t="shared" si="51"/>
        <v>0</v>
      </c>
      <c r="Z247" s="69">
        <f t="shared" si="52"/>
        <v>0</v>
      </c>
      <c r="AA247" s="69">
        <f t="shared" si="53"/>
        <v>0</v>
      </c>
      <c r="AB247" s="69">
        <f t="shared" si="54"/>
        <v>0</v>
      </c>
      <c r="AC247" s="69">
        <f t="shared" si="55"/>
        <v>0</v>
      </c>
      <c r="AD247" s="69">
        <f t="shared" si="56"/>
        <v>0</v>
      </c>
      <c r="AE247" s="69">
        <f t="shared" si="57"/>
        <v>0</v>
      </c>
      <c r="AF247" s="69">
        <v>1</v>
      </c>
      <c r="AG247" s="68">
        <v>0</v>
      </c>
      <c r="AH247" s="69">
        <f t="shared" si="58"/>
        <v>0</v>
      </c>
      <c r="AI247" s="69"/>
      <c r="AJ247" s="69"/>
      <c r="AK247" s="69">
        <f>MAX(AH247*{0.03;0.1;0.2;0.25;0.3;0.35;0.45}-{0;2520;16920;31920;52920;85920;181920},0)</f>
        <v>0</v>
      </c>
      <c r="AL247" s="69">
        <v>0</v>
      </c>
      <c r="AM247" s="69">
        <v>0</v>
      </c>
      <c r="AN247" s="69">
        <f t="shared" si="59"/>
        <v>0</v>
      </c>
      <c r="AO247" s="52"/>
      <c r="AP247" s="68"/>
      <c r="AQ247" s="68"/>
      <c r="AR247" s="68"/>
      <c r="AS247" s="68"/>
      <c r="AT247" s="84"/>
    </row>
    <row r="248" spans="2:46" ht="21.75" customHeight="1">
      <c r="B248" s="50">
        <v>239</v>
      </c>
      <c r="C248" s="51" t="s">
        <v>54</v>
      </c>
      <c r="D248" s="51" t="s">
        <v>55</v>
      </c>
      <c r="E248" s="51">
        <v>10000238</v>
      </c>
      <c r="F248" s="52">
        <f t="shared" si="48"/>
        <v>10000238</v>
      </c>
      <c r="G248" s="51" t="s">
        <v>56</v>
      </c>
      <c r="H248" s="51" t="s">
        <v>57</v>
      </c>
      <c r="I248" s="68"/>
      <c r="J248" s="68"/>
      <c r="K248" s="68"/>
      <c r="L248" s="69">
        <v>5000</v>
      </c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9">
        <f t="shared" si="49"/>
        <v>0</v>
      </c>
      <c r="X248" s="69">
        <f t="shared" si="50"/>
        <v>5000</v>
      </c>
      <c r="Y248" s="69">
        <f t="shared" si="51"/>
        <v>0</v>
      </c>
      <c r="Z248" s="69">
        <f t="shared" si="52"/>
        <v>0</v>
      </c>
      <c r="AA248" s="69">
        <f t="shared" si="53"/>
        <v>0</v>
      </c>
      <c r="AB248" s="69">
        <f t="shared" si="54"/>
        <v>0</v>
      </c>
      <c r="AC248" s="69">
        <f t="shared" si="55"/>
        <v>0</v>
      </c>
      <c r="AD248" s="69">
        <f t="shared" si="56"/>
        <v>0</v>
      </c>
      <c r="AE248" s="69">
        <f t="shared" si="57"/>
        <v>0</v>
      </c>
      <c r="AF248" s="69">
        <v>1</v>
      </c>
      <c r="AG248" s="68">
        <v>0</v>
      </c>
      <c r="AH248" s="69">
        <f t="shared" si="58"/>
        <v>0</v>
      </c>
      <c r="AI248" s="69"/>
      <c r="AJ248" s="69"/>
      <c r="AK248" s="69">
        <f>MAX(AH248*{0.03;0.1;0.2;0.25;0.3;0.35;0.45}-{0;2520;16920;31920;52920;85920;181920},0)</f>
        <v>0</v>
      </c>
      <c r="AL248" s="69">
        <v>0</v>
      </c>
      <c r="AM248" s="69">
        <v>0</v>
      </c>
      <c r="AN248" s="69">
        <f t="shared" si="59"/>
        <v>0</v>
      </c>
      <c r="AO248" s="52"/>
      <c r="AP248" s="68"/>
      <c r="AQ248" s="68"/>
      <c r="AR248" s="68"/>
      <c r="AS248" s="68"/>
      <c r="AT248" s="84"/>
    </row>
    <row r="249" spans="2:46" ht="21.75" customHeight="1">
      <c r="B249" s="50">
        <v>240</v>
      </c>
      <c r="C249" s="51" t="s">
        <v>62</v>
      </c>
      <c r="D249" s="51" t="s">
        <v>55</v>
      </c>
      <c r="E249" s="51">
        <v>10000239</v>
      </c>
      <c r="F249" s="52">
        <f t="shared" si="48"/>
        <v>10000239</v>
      </c>
      <c r="G249" s="51" t="s">
        <v>56</v>
      </c>
      <c r="H249" s="51" t="s">
        <v>57</v>
      </c>
      <c r="I249" s="68"/>
      <c r="J249" s="68"/>
      <c r="K249" s="68"/>
      <c r="L249" s="69">
        <v>5000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9">
        <f t="shared" si="49"/>
        <v>0</v>
      </c>
      <c r="X249" s="69">
        <f t="shared" si="50"/>
        <v>5000</v>
      </c>
      <c r="Y249" s="69">
        <f t="shared" si="51"/>
        <v>0</v>
      </c>
      <c r="Z249" s="69">
        <f t="shared" si="52"/>
        <v>0</v>
      </c>
      <c r="AA249" s="69">
        <f t="shared" si="53"/>
        <v>0</v>
      </c>
      <c r="AB249" s="69">
        <f t="shared" si="54"/>
        <v>0</v>
      </c>
      <c r="AC249" s="69">
        <f t="shared" si="55"/>
        <v>0</v>
      </c>
      <c r="AD249" s="69">
        <f t="shared" si="56"/>
        <v>0</v>
      </c>
      <c r="AE249" s="69">
        <f t="shared" si="57"/>
        <v>0</v>
      </c>
      <c r="AF249" s="69">
        <v>1</v>
      </c>
      <c r="AG249" s="68">
        <v>0</v>
      </c>
      <c r="AH249" s="69">
        <f t="shared" si="58"/>
        <v>0</v>
      </c>
      <c r="AI249" s="69"/>
      <c r="AJ249" s="69"/>
      <c r="AK249" s="69">
        <f>MAX(AH249*{0.03;0.1;0.2;0.25;0.3;0.35;0.45}-{0;2520;16920;31920;52920;85920;181920},0)</f>
        <v>0</v>
      </c>
      <c r="AL249" s="69">
        <v>0</v>
      </c>
      <c r="AM249" s="69">
        <v>0</v>
      </c>
      <c r="AN249" s="69">
        <f t="shared" si="59"/>
        <v>0</v>
      </c>
      <c r="AO249" s="52"/>
      <c r="AP249" s="68"/>
      <c r="AQ249" s="68"/>
      <c r="AR249" s="68"/>
      <c r="AS249" s="68"/>
      <c r="AT249" s="84"/>
    </row>
    <row r="250" spans="2:46" ht="21.75" customHeight="1">
      <c r="B250" s="50">
        <v>241</v>
      </c>
      <c r="C250" s="51" t="s">
        <v>54</v>
      </c>
      <c r="D250" s="51" t="s">
        <v>55</v>
      </c>
      <c r="E250" s="51">
        <v>10000240</v>
      </c>
      <c r="F250" s="52">
        <f t="shared" si="48"/>
        <v>10000240</v>
      </c>
      <c r="G250" s="51" t="s">
        <v>56</v>
      </c>
      <c r="H250" s="51" t="s">
        <v>57</v>
      </c>
      <c r="I250" s="68"/>
      <c r="J250" s="68"/>
      <c r="K250" s="68"/>
      <c r="L250" s="69">
        <v>5000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9">
        <f t="shared" si="49"/>
        <v>0</v>
      </c>
      <c r="X250" s="69">
        <f t="shared" si="50"/>
        <v>5000</v>
      </c>
      <c r="Y250" s="69">
        <f t="shared" si="51"/>
        <v>0</v>
      </c>
      <c r="Z250" s="69">
        <f t="shared" si="52"/>
        <v>0</v>
      </c>
      <c r="AA250" s="69">
        <f t="shared" si="53"/>
        <v>0</v>
      </c>
      <c r="AB250" s="69">
        <f t="shared" si="54"/>
        <v>0</v>
      </c>
      <c r="AC250" s="69">
        <f t="shared" si="55"/>
        <v>0</v>
      </c>
      <c r="AD250" s="69">
        <f t="shared" si="56"/>
        <v>0</v>
      </c>
      <c r="AE250" s="69">
        <f t="shared" si="57"/>
        <v>0</v>
      </c>
      <c r="AF250" s="69">
        <v>1</v>
      </c>
      <c r="AG250" s="68">
        <v>0</v>
      </c>
      <c r="AH250" s="69">
        <f t="shared" si="58"/>
        <v>0</v>
      </c>
      <c r="AI250" s="69"/>
      <c r="AJ250" s="69"/>
      <c r="AK250" s="69">
        <f>MAX(AH250*{0.03;0.1;0.2;0.25;0.3;0.35;0.45}-{0;2520;16920;31920;52920;85920;181920},0)</f>
        <v>0</v>
      </c>
      <c r="AL250" s="69">
        <v>0</v>
      </c>
      <c r="AM250" s="69">
        <v>0</v>
      </c>
      <c r="AN250" s="69">
        <f t="shared" si="59"/>
        <v>0</v>
      </c>
      <c r="AO250" s="52"/>
      <c r="AP250" s="68"/>
      <c r="AQ250" s="68"/>
      <c r="AR250" s="68"/>
      <c r="AS250" s="68"/>
      <c r="AT250" s="84"/>
    </row>
    <row r="251" spans="2:46" ht="21.75" customHeight="1">
      <c r="B251" s="50">
        <v>242</v>
      </c>
      <c r="C251" s="51" t="s">
        <v>62</v>
      </c>
      <c r="D251" s="51" t="s">
        <v>55</v>
      </c>
      <c r="E251" s="51">
        <v>10000241</v>
      </c>
      <c r="F251" s="52">
        <f t="shared" si="48"/>
        <v>10000241</v>
      </c>
      <c r="G251" s="51" t="s">
        <v>56</v>
      </c>
      <c r="H251" s="51" t="s">
        <v>57</v>
      </c>
      <c r="I251" s="68"/>
      <c r="J251" s="68"/>
      <c r="K251" s="68"/>
      <c r="L251" s="69">
        <v>5000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9">
        <f t="shared" si="49"/>
        <v>0</v>
      </c>
      <c r="X251" s="69">
        <f t="shared" si="50"/>
        <v>5000</v>
      </c>
      <c r="Y251" s="69">
        <f t="shared" si="51"/>
        <v>0</v>
      </c>
      <c r="Z251" s="69">
        <f t="shared" si="52"/>
        <v>0</v>
      </c>
      <c r="AA251" s="69">
        <f t="shared" si="53"/>
        <v>0</v>
      </c>
      <c r="AB251" s="69">
        <f t="shared" si="54"/>
        <v>0</v>
      </c>
      <c r="AC251" s="69">
        <f t="shared" si="55"/>
        <v>0</v>
      </c>
      <c r="AD251" s="69">
        <f t="shared" si="56"/>
        <v>0</v>
      </c>
      <c r="AE251" s="69">
        <f t="shared" si="57"/>
        <v>0</v>
      </c>
      <c r="AF251" s="69">
        <v>1</v>
      </c>
      <c r="AG251" s="68">
        <v>0</v>
      </c>
      <c r="AH251" s="69">
        <f t="shared" si="58"/>
        <v>0</v>
      </c>
      <c r="AI251" s="69"/>
      <c r="AJ251" s="69"/>
      <c r="AK251" s="69">
        <f>MAX(AH251*{0.03;0.1;0.2;0.25;0.3;0.35;0.45}-{0;2520;16920;31920;52920;85920;181920},0)</f>
        <v>0</v>
      </c>
      <c r="AL251" s="69">
        <v>0</v>
      </c>
      <c r="AM251" s="69">
        <v>0</v>
      </c>
      <c r="AN251" s="69">
        <f t="shared" si="59"/>
        <v>0</v>
      </c>
      <c r="AO251" s="52"/>
      <c r="AP251" s="68"/>
      <c r="AQ251" s="68"/>
      <c r="AR251" s="68"/>
      <c r="AS251" s="68"/>
      <c r="AT251" s="84"/>
    </row>
    <row r="252" spans="2:46" ht="21.75" customHeight="1">
      <c r="B252" s="50">
        <v>243</v>
      </c>
      <c r="C252" s="51" t="s">
        <v>54</v>
      </c>
      <c r="D252" s="51" t="s">
        <v>55</v>
      </c>
      <c r="E252" s="51">
        <v>10000242</v>
      </c>
      <c r="F252" s="52">
        <f t="shared" si="48"/>
        <v>10000242</v>
      </c>
      <c r="G252" s="51" t="s">
        <v>56</v>
      </c>
      <c r="H252" s="51" t="s">
        <v>57</v>
      </c>
      <c r="I252" s="68"/>
      <c r="J252" s="68"/>
      <c r="K252" s="68"/>
      <c r="L252" s="69">
        <v>5000</v>
      </c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9">
        <f t="shared" si="49"/>
        <v>0</v>
      </c>
      <c r="X252" s="69">
        <f t="shared" si="50"/>
        <v>5000</v>
      </c>
      <c r="Y252" s="69">
        <f t="shared" si="51"/>
        <v>0</v>
      </c>
      <c r="Z252" s="69">
        <f t="shared" si="52"/>
        <v>0</v>
      </c>
      <c r="AA252" s="69">
        <f t="shared" si="53"/>
        <v>0</v>
      </c>
      <c r="AB252" s="69">
        <f t="shared" si="54"/>
        <v>0</v>
      </c>
      <c r="AC252" s="69">
        <f t="shared" si="55"/>
        <v>0</v>
      </c>
      <c r="AD252" s="69">
        <f t="shared" si="56"/>
        <v>0</v>
      </c>
      <c r="AE252" s="69">
        <f t="shared" si="57"/>
        <v>0</v>
      </c>
      <c r="AF252" s="69">
        <v>1</v>
      </c>
      <c r="AG252" s="68">
        <v>0</v>
      </c>
      <c r="AH252" s="69">
        <f t="shared" si="58"/>
        <v>0</v>
      </c>
      <c r="AI252" s="69"/>
      <c r="AJ252" s="69"/>
      <c r="AK252" s="69">
        <f>MAX(AH252*{0.03;0.1;0.2;0.25;0.3;0.35;0.45}-{0;2520;16920;31920;52920;85920;181920},0)</f>
        <v>0</v>
      </c>
      <c r="AL252" s="69">
        <v>0</v>
      </c>
      <c r="AM252" s="69">
        <v>0</v>
      </c>
      <c r="AN252" s="69">
        <f t="shared" si="59"/>
        <v>0</v>
      </c>
      <c r="AO252" s="52"/>
      <c r="AP252" s="68"/>
      <c r="AQ252" s="68"/>
      <c r="AR252" s="68"/>
      <c r="AS252" s="68"/>
      <c r="AT252" s="84"/>
    </row>
    <row r="253" spans="2:46" ht="21.75" customHeight="1">
      <c r="B253" s="50">
        <v>244</v>
      </c>
      <c r="C253" s="51" t="s">
        <v>62</v>
      </c>
      <c r="D253" s="51" t="s">
        <v>55</v>
      </c>
      <c r="E253" s="51">
        <v>10000243</v>
      </c>
      <c r="F253" s="52">
        <f t="shared" si="48"/>
        <v>10000243</v>
      </c>
      <c r="G253" s="51" t="s">
        <v>56</v>
      </c>
      <c r="H253" s="51" t="s">
        <v>57</v>
      </c>
      <c r="I253" s="68"/>
      <c r="J253" s="68"/>
      <c r="K253" s="68"/>
      <c r="L253" s="69">
        <v>5000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9">
        <f t="shared" si="49"/>
        <v>0</v>
      </c>
      <c r="X253" s="69">
        <f t="shared" si="50"/>
        <v>5000</v>
      </c>
      <c r="Y253" s="69">
        <f t="shared" si="51"/>
        <v>0</v>
      </c>
      <c r="Z253" s="69">
        <f t="shared" si="52"/>
        <v>0</v>
      </c>
      <c r="AA253" s="69">
        <f t="shared" si="53"/>
        <v>0</v>
      </c>
      <c r="AB253" s="69">
        <f t="shared" si="54"/>
        <v>0</v>
      </c>
      <c r="AC253" s="69">
        <f t="shared" si="55"/>
        <v>0</v>
      </c>
      <c r="AD253" s="69">
        <f t="shared" si="56"/>
        <v>0</v>
      </c>
      <c r="AE253" s="69">
        <f t="shared" si="57"/>
        <v>0</v>
      </c>
      <c r="AF253" s="69">
        <v>1</v>
      </c>
      <c r="AG253" s="68">
        <v>0</v>
      </c>
      <c r="AH253" s="69">
        <f t="shared" si="58"/>
        <v>0</v>
      </c>
      <c r="AI253" s="69"/>
      <c r="AJ253" s="69"/>
      <c r="AK253" s="69">
        <f>MAX(AH253*{0.03;0.1;0.2;0.25;0.3;0.35;0.45}-{0;2520;16920;31920;52920;85920;181920},0)</f>
        <v>0</v>
      </c>
      <c r="AL253" s="69">
        <v>0</v>
      </c>
      <c r="AM253" s="69">
        <v>0</v>
      </c>
      <c r="AN253" s="69">
        <f t="shared" si="59"/>
        <v>0</v>
      </c>
      <c r="AO253" s="52"/>
      <c r="AP253" s="68"/>
      <c r="AQ253" s="68"/>
      <c r="AR253" s="68"/>
      <c r="AS253" s="68"/>
      <c r="AT253" s="84"/>
    </row>
    <row r="254" spans="2:46" ht="21.75" customHeight="1">
      <c r="B254" s="50">
        <v>245</v>
      </c>
      <c r="C254" s="51" t="s">
        <v>54</v>
      </c>
      <c r="D254" s="51" t="s">
        <v>55</v>
      </c>
      <c r="E254" s="51">
        <v>10000244</v>
      </c>
      <c r="F254" s="52">
        <f t="shared" si="48"/>
        <v>10000244</v>
      </c>
      <c r="G254" s="51" t="s">
        <v>56</v>
      </c>
      <c r="H254" s="51" t="s">
        <v>57</v>
      </c>
      <c r="I254" s="68"/>
      <c r="J254" s="68"/>
      <c r="K254" s="68"/>
      <c r="L254" s="69">
        <v>5000</v>
      </c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9">
        <f t="shared" si="49"/>
        <v>0</v>
      </c>
      <c r="X254" s="69">
        <f t="shared" si="50"/>
        <v>5000</v>
      </c>
      <c r="Y254" s="69">
        <f t="shared" si="51"/>
        <v>0</v>
      </c>
      <c r="Z254" s="69">
        <f t="shared" si="52"/>
        <v>0</v>
      </c>
      <c r="AA254" s="69">
        <f t="shared" si="53"/>
        <v>0</v>
      </c>
      <c r="AB254" s="69">
        <f t="shared" si="54"/>
        <v>0</v>
      </c>
      <c r="AC254" s="69">
        <f t="shared" si="55"/>
        <v>0</v>
      </c>
      <c r="AD254" s="69">
        <f t="shared" si="56"/>
        <v>0</v>
      </c>
      <c r="AE254" s="69">
        <f t="shared" si="57"/>
        <v>0</v>
      </c>
      <c r="AF254" s="69">
        <v>1</v>
      </c>
      <c r="AG254" s="68">
        <v>0</v>
      </c>
      <c r="AH254" s="69">
        <f t="shared" si="58"/>
        <v>0</v>
      </c>
      <c r="AI254" s="69"/>
      <c r="AJ254" s="69"/>
      <c r="AK254" s="69">
        <f>MAX(AH254*{0.03;0.1;0.2;0.25;0.3;0.35;0.45}-{0;2520;16920;31920;52920;85920;181920},0)</f>
        <v>0</v>
      </c>
      <c r="AL254" s="69">
        <v>0</v>
      </c>
      <c r="AM254" s="69">
        <v>0</v>
      </c>
      <c r="AN254" s="69">
        <f t="shared" si="59"/>
        <v>0</v>
      </c>
      <c r="AO254" s="52"/>
      <c r="AP254" s="68"/>
      <c r="AQ254" s="68"/>
      <c r="AR254" s="68"/>
      <c r="AS254" s="68"/>
      <c r="AT254" s="84"/>
    </row>
    <row r="255" spans="2:46" ht="21.75" customHeight="1">
      <c r="B255" s="50">
        <v>246</v>
      </c>
      <c r="C255" s="51" t="s">
        <v>62</v>
      </c>
      <c r="D255" s="51" t="s">
        <v>55</v>
      </c>
      <c r="E255" s="51">
        <v>10000245</v>
      </c>
      <c r="F255" s="52">
        <f t="shared" si="48"/>
        <v>10000245</v>
      </c>
      <c r="G255" s="51" t="s">
        <v>56</v>
      </c>
      <c r="H255" s="51" t="s">
        <v>57</v>
      </c>
      <c r="I255" s="68"/>
      <c r="J255" s="68"/>
      <c r="K255" s="68"/>
      <c r="L255" s="69">
        <v>5000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9">
        <f t="shared" si="49"/>
        <v>0</v>
      </c>
      <c r="X255" s="69">
        <f t="shared" si="50"/>
        <v>5000</v>
      </c>
      <c r="Y255" s="69">
        <f t="shared" si="51"/>
        <v>0</v>
      </c>
      <c r="Z255" s="69">
        <f t="shared" si="52"/>
        <v>0</v>
      </c>
      <c r="AA255" s="69">
        <f t="shared" si="53"/>
        <v>0</v>
      </c>
      <c r="AB255" s="69">
        <f t="shared" si="54"/>
        <v>0</v>
      </c>
      <c r="AC255" s="69">
        <f t="shared" si="55"/>
        <v>0</v>
      </c>
      <c r="AD255" s="69">
        <f t="shared" si="56"/>
        <v>0</v>
      </c>
      <c r="AE255" s="69">
        <f t="shared" si="57"/>
        <v>0</v>
      </c>
      <c r="AF255" s="69">
        <v>1</v>
      </c>
      <c r="AG255" s="68">
        <v>0</v>
      </c>
      <c r="AH255" s="69">
        <f t="shared" si="58"/>
        <v>0</v>
      </c>
      <c r="AI255" s="69"/>
      <c r="AJ255" s="69"/>
      <c r="AK255" s="69">
        <f>MAX(AH255*{0.03;0.1;0.2;0.25;0.3;0.35;0.45}-{0;2520;16920;31920;52920;85920;181920},0)</f>
        <v>0</v>
      </c>
      <c r="AL255" s="69">
        <v>0</v>
      </c>
      <c r="AM255" s="69">
        <v>0</v>
      </c>
      <c r="AN255" s="69">
        <f t="shared" si="59"/>
        <v>0</v>
      </c>
      <c r="AO255" s="52"/>
      <c r="AP255" s="68"/>
      <c r="AQ255" s="68"/>
      <c r="AR255" s="68"/>
      <c r="AS255" s="68"/>
      <c r="AT255" s="84"/>
    </row>
    <row r="256" spans="2:46" ht="21.75" customHeight="1">
      <c r="B256" s="50">
        <v>247</v>
      </c>
      <c r="C256" s="51" t="s">
        <v>54</v>
      </c>
      <c r="D256" s="51" t="s">
        <v>55</v>
      </c>
      <c r="E256" s="51">
        <v>10000246</v>
      </c>
      <c r="F256" s="52">
        <f t="shared" si="48"/>
        <v>10000246</v>
      </c>
      <c r="G256" s="51" t="s">
        <v>56</v>
      </c>
      <c r="H256" s="51" t="s">
        <v>57</v>
      </c>
      <c r="I256" s="68"/>
      <c r="J256" s="68"/>
      <c r="K256" s="68"/>
      <c r="L256" s="69">
        <v>5000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9">
        <f t="shared" si="49"/>
        <v>0</v>
      </c>
      <c r="X256" s="69">
        <f t="shared" si="50"/>
        <v>5000</v>
      </c>
      <c r="Y256" s="69">
        <f t="shared" si="51"/>
        <v>0</v>
      </c>
      <c r="Z256" s="69">
        <f t="shared" si="52"/>
        <v>0</v>
      </c>
      <c r="AA256" s="69">
        <f t="shared" si="53"/>
        <v>0</v>
      </c>
      <c r="AB256" s="69">
        <f t="shared" si="54"/>
        <v>0</v>
      </c>
      <c r="AC256" s="69">
        <f t="shared" si="55"/>
        <v>0</v>
      </c>
      <c r="AD256" s="69">
        <f t="shared" si="56"/>
        <v>0</v>
      </c>
      <c r="AE256" s="69">
        <f t="shared" si="57"/>
        <v>0</v>
      </c>
      <c r="AF256" s="69">
        <v>1</v>
      </c>
      <c r="AG256" s="68">
        <v>0</v>
      </c>
      <c r="AH256" s="69">
        <f t="shared" si="58"/>
        <v>0</v>
      </c>
      <c r="AI256" s="69"/>
      <c r="AJ256" s="69"/>
      <c r="AK256" s="69">
        <f>MAX(AH256*{0.03;0.1;0.2;0.25;0.3;0.35;0.45}-{0;2520;16920;31920;52920;85920;181920},0)</f>
        <v>0</v>
      </c>
      <c r="AL256" s="69">
        <v>0</v>
      </c>
      <c r="AM256" s="69">
        <v>0</v>
      </c>
      <c r="AN256" s="69">
        <f t="shared" si="59"/>
        <v>0</v>
      </c>
      <c r="AO256" s="52"/>
      <c r="AP256" s="68"/>
      <c r="AQ256" s="68"/>
      <c r="AR256" s="68"/>
      <c r="AS256" s="68"/>
      <c r="AT256" s="84"/>
    </row>
    <row r="257" spans="2:46" ht="21.75" customHeight="1">
      <c r="B257" s="50">
        <v>248</v>
      </c>
      <c r="C257" s="51" t="s">
        <v>62</v>
      </c>
      <c r="D257" s="51" t="s">
        <v>55</v>
      </c>
      <c r="E257" s="51">
        <v>10000247</v>
      </c>
      <c r="F257" s="52">
        <f t="shared" si="48"/>
        <v>10000247</v>
      </c>
      <c r="G257" s="51" t="s">
        <v>56</v>
      </c>
      <c r="H257" s="51" t="s">
        <v>57</v>
      </c>
      <c r="I257" s="68"/>
      <c r="J257" s="68"/>
      <c r="K257" s="68"/>
      <c r="L257" s="69">
        <v>5000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9">
        <f t="shared" si="49"/>
        <v>0</v>
      </c>
      <c r="X257" s="69">
        <f t="shared" si="50"/>
        <v>5000</v>
      </c>
      <c r="Y257" s="69">
        <f t="shared" si="51"/>
        <v>0</v>
      </c>
      <c r="Z257" s="69">
        <f t="shared" si="52"/>
        <v>0</v>
      </c>
      <c r="AA257" s="69">
        <f t="shared" si="53"/>
        <v>0</v>
      </c>
      <c r="AB257" s="69">
        <f t="shared" si="54"/>
        <v>0</v>
      </c>
      <c r="AC257" s="69">
        <f t="shared" si="55"/>
        <v>0</v>
      </c>
      <c r="AD257" s="69">
        <f t="shared" si="56"/>
        <v>0</v>
      </c>
      <c r="AE257" s="69">
        <f t="shared" si="57"/>
        <v>0</v>
      </c>
      <c r="AF257" s="69">
        <v>1</v>
      </c>
      <c r="AG257" s="68">
        <v>0</v>
      </c>
      <c r="AH257" s="69">
        <f t="shared" si="58"/>
        <v>0</v>
      </c>
      <c r="AI257" s="69"/>
      <c r="AJ257" s="69"/>
      <c r="AK257" s="69">
        <f>MAX(AH257*{0.03;0.1;0.2;0.25;0.3;0.35;0.45}-{0;2520;16920;31920;52920;85920;181920},0)</f>
        <v>0</v>
      </c>
      <c r="AL257" s="69">
        <v>0</v>
      </c>
      <c r="AM257" s="69">
        <v>0</v>
      </c>
      <c r="AN257" s="69">
        <f t="shared" si="59"/>
        <v>0</v>
      </c>
      <c r="AO257" s="52"/>
      <c r="AP257" s="68"/>
      <c r="AQ257" s="68"/>
      <c r="AR257" s="68"/>
      <c r="AS257" s="68"/>
      <c r="AT257" s="84"/>
    </row>
    <row r="258" spans="2:46" ht="21.75" customHeight="1">
      <c r="B258" s="50">
        <v>249</v>
      </c>
      <c r="C258" s="51" t="s">
        <v>54</v>
      </c>
      <c r="D258" s="51" t="s">
        <v>55</v>
      </c>
      <c r="E258" s="51">
        <v>10000248</v>
      </c>
      <c r="F258" s="52">
        <f t="shared" si="48"/>
        <v>10000248</v>
      </c>
      <c r="G258" s="51" t="s">
        <v>56</v>
      </c>
      <c r="H258" s="51" t="s">
        <v>57</v>
      </c>
      <c r="I258" s="68"/>
      <c r="J258" s="68"/>
      <c r="K258" s="68"/>
      <c r="L258" s="69">
        <v>5000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9">
        <f t="shared" si="49"/>
        <v>0</v>
      </c>
      <c r="X258" s="69">
        <f t="shared" si="50"/>
        <v>5000</v>
      </c>
      <c r="Y258" s="69">
        <f t="shared" si="51"/>
        <v>0</v>
      </c>
      <c r="Z258" s="69">
        <f t="shared" si="52"/>
        <v>0</v>
      </c>
      <c r="AA258" s="69">
        <f t="shared" si="53"/>
        <v>0</v>
      </c>
      <c r="AB258" s="69">
        <f t="shared" si="54"/>
        <v>0</v>
      </c>
      <c r="AC258" s="69">
        <f t="shared" si="55"/>
        <v>0</v>
      </c>
      <c r="AD258" s="69">
        <f t="shared" si="56"/>
        <v>0</v>
      </c>
      <c r="AE258" s="69">
        <f t="shared" si="57"/>
        <v>0</v>
      </c>
      <c r="AF258" s="69">
        <v>1</v>
      </c>
      <c r="AG258" s="68">
        <v>0</v>
      </c>
      <c r="AH258" s="69">
        <f t="shared" si="58"/>
        <v>0</v>
      </c>
      <c r="AI258" s="69"/>
      <c r="AJ258" s="69"/>
      <c r="AK258" s="69">
        <f>MAX(AH258*{0.03;0.1;0.2;0.25;0.3;0.35;0.45}-{0;2520;16920;31920;52920;85920;181920},0)</f>
        <v>0</v>
      </c>
      <c r="AL258" s="69">
        <v>0</v>
      </c>
      <c r="AM258" s="69">
        <v>0</v>
      </c>
      <c r="AN258" s="69">
        <f t="shared" si="59"/>
        <v>0</v>
      </c>
      <c r="AO258" s="52"/>
      <c r="AP258" s="68"/>
      <c r="AQ258" s="68"/>
      <c r="AR258" s="68"/>
      <c r="AS258" s="68"/>
      <c r="AT258" s="84"/>
    </row>
    <row r="259" spans="2:46" ht="21.75" customHeight="1">
      <c r="B259" s="50">
        <v>250</v>
      </c>
      <c r="C259" s="51" t="s">
        <v>62</v>
      </c>
      <c r="D259" s="51" t="s">
        <v>55</v>
      </c>
      <c r="E259" s="51">
        <v>10000249</v>
      </c>
      <c r="F259" s="52">
        <f t="shared" si="48"/>
        <v>10000249</v>
      </c>
      <c r="G259" s="51" t="s">
        <v>56</v>
      </c>
      <c r="H259" s="51" t="s">
        <v>57</v>
      </c>
      <c r="I259" s="68"/>
      <c r="J259" s="68"/>
      <c r="K259" s="68"/>
      <c r="L259" s="69">
        <v>5000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9">
        <f t="shared" si="49"/>
        <v>0</v>
      </c>
      <c r="X259" s="69">
        <f t="shared" si="50"/>
        <v>5000</v>
      </c>
      <c r="Y259" s="69">
        <f t="shared" si="51"/>
        <v>0</v>
      </c>
      <c r="Z259" s="69">
        <f t="shared" si="52"/>
        <v>0</v>
      </c>
      <c r="AA259" s="69">
        <f t="shared" si="53"/>
        <v>0</v>
      </c>
      <c r="AB259" s="69">
        <f t="shared" si="54"/>
        <v>0</v>
      </c>
      <c r="AC259" s="69">
        <f t="shared" si="55"/>
        <v>0</v>
      </c>
      <c r="AD259" s="69">
        <f t="shared" si="56"/>
        <v>0</v>
      </c>
      <c r="AE259" s="69">
        <f t="shared" si="57"/>
        <v>0</v>
      </c>
      <c r="AF259" s="69">
        <v>1</v>
      </c>
      <c r="AG259" s="68">
        <v>0</v>
      </c>
      <c r="AH259" s="69">
        <f t="shared" si="58"/>
        <v>0</v>
      </c>
      <c r="AI259" s="69"/>
      <c r="AJ259" s="69"/>
      <c r="AK259" s="69">
        <f>MAX(AH259*{0.03;0.1;0.2;0.25;0.3;0.35;0.45}-{0;2520;16920;31920;52920;85920;181920},0)</f>
        <v>0</v>
      </c>
      <c r="AL259" s="69">
        <v>0</v>
      </c>
      <c r="AM259" s="69">
        <v>0</v>
      </c>
      <c r="AN259" s="69">
        <f t="shared" si="59"/>
        <v>0</v>
      </c>
      <c r="AO259" s="52"/>
      <c r="AP259" s="68"/>
      <c r="AQ259" s="68"/>
      <c r="AR259" s="68"/>
      <c r="AS259" s="68"/>
      <c r="AT259" s="84"/>
    </row>
    <row r="260" spans="2:46" ht="21.75" customHeight="1">
      <c r="B260" s="50">
        <v>251</v>
      </c>
      <c r="C260" s="51" t="s">
        <v>54</v>
      </c>
      <c r="D260" s="51" t="s">
        <v>55</v>
      </c>
      <c r="E260" s="51">
        <v>10000250</v>
      </c>
      <c r="F260" s="52">
        <f t="shared" si="48"/>
        <v>10000250</v>
      </c>
      <c r="G260" s="51" t="s">
        <v>56</v>
      </c>
      <c r="H260" s="51" t="s">
        <v>57</v>
      </c>
      <c r="I260" s="68"/>
      <c r="J260" s="68"/>
      <c r="K260" s="68"/>
      <c r="L260" s="69">
        <v>5000</v>
      </c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9">
        <f t="shared" si="49"/>
        <v>0</v>
      </c>
      <c r="X260" s="69">
        <f t="shared" si="50"/>
        <v>5000</v>
      </c>
      <c r="Y260" s="69">
        <f t="shared" si="51"/>
        <v>0</v>
      </c>
      <c r="Z260" s="69">
        <f t="shared" si="52"/>
        <v>0</v>
      </c>
      <c r="AA260" s="69">
        <f t="shared" si="53"/>
        <v>0</v>
      </c>
      <c r="AB260" s="69">
        <f t="shared" si="54"/>
        <v>0</v>
      </c>
      <c r="AC260" s="69">
        <f t="shared" si="55"/>
        <v>0</v>
      </c>
      <c r="AD260" s="69">
        <f t="shared" si="56"/>
        <v>0</v>
      </c>
      <c r="AE260" s="69">
        <f t="shared" si="57"/>
        <v>0</v>
      </c>
      <c r="AF260" s="69">
        <v>1</v>
      </c>
      <c r="AG260" s="68">
        <v>0</v>
      </c>
      <c r="AH260" s="69">
        <f t="shared" si="58"/>
        <v>0</v>
      </c>
      <c r="AI260" s="69"/>
      <c r="AJ260" s="69"/>
      <c r="AK260" s="69">
        <f>MAX(AH260*{0.03;0.1;0.2;0.25;0.3;0.35;0.45}-{0;2520;16920;31920;52920;85920;181920},0)</f>
        <v>0</v>
      </c>
      <c r="AL260" s="69">
        <v>0</v>
      </c>
      <c r="AM260" s="69">
        <v>0</v>
      </c>
      <c r="AN260" s="69">
        <f t="shared" si="59"/>
        <v>0</v>
      </c>
      <c r="AO260" s="52"/>
      <c r="AP260" s="68"/>
      <c r="AQ260" s="68"/>
      <c r="AR260" s="68"/>
      <c r="AS260" s="68"/>
      <c r="AT260" s="84"/>
    </row>
    <row r="261" spans="2:46" ht="21.75" customHeight="1">
      <c r="B261" s="50">
        <v>252</v>
      </c>
      <c r="C261" s="51" t="s">
        <v>62</v>
      </c>
      <c r="D261" s="51" t="s">
        <v>55</v>
      </c>
      <c r="E261" s="51">
        <v>10000251</v>
      </c>
      <c r="F261" s="52">
        <f t="shared" si="48"/>
        <v>10000251</v>
      </c>
      <c r="G261" s="51" t="s">
        <v>56</v>
      </c>
      <c r="H261" s="51" t="s">
        <v>57</v>
      </c>
      <c r="I261" s="68"/>
      <c r="J261" s="68"/>
      <c r="K261" s="68"/>
      <c r="L261" s="69">
        <v>5000</v>
      </c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9">
        <f t="shared" si="49"/>
        <v>0</v>
      </c>
      <c r="X261" s="69">
        <f t="shared" si="50"/>
        <v>5000</v>
      </c>
      <c r="Y261" s="69">
        <f t="shared" si="51"/>
        <v>0</v>
      </c>
      <c r="Z261" s="69">
        <f t="shared" si="52"/>
        <v>0</v>
      </c>
      <c r="AA261" s="69">
        <f t="shared" si="53"/>
        <v>0</v>
      </c>
      <c r="AB261" s="69">
        <f t="shared" si="54"/>
        <v>0</v>
      </c>
      <c r="AC261" s="69">
        <f t="shared" si="55"/>
        <v>0</v>
      </c>
      <c r="AD261" s="69">
        <f t="shared" si="56"/>
        <v>0</v>
      </c>
      <c r="AE261" s="69">
        <f t="shared" si="57"/>
        <v>0</v>
      </c>
      <c r="AF261" s="69">
        <v>1</v>
      </c>
      <c r="AG261" s="68">
        <v>0</v>
      </c>
      <c r="AH261" s="69">
        <f t="shared" si="58"/>
        <v>0</v>
      </c>
      <c r="AI261" s="69"/>
      <c r="AJ261" s="69"/>
      <c r="AK261" s="69">
        <f>MAX(AH261*{0.03;0.1;0.2;0.25;0.3;0.35;0.45}-{0;2520;16920;31920;52920;85920;181920},0)</f>
        <v>0</v>
      </c>
      <c r="AL261" s="69">
        <v>0</v>
      </c>
      <c r="AM261" s="69">
        <v>0</v>
      </c>
      <c r="AN261" s="69">
        <f t="shared" si="59"/>
        <v>0</v>
      </c>
      <c r="AO261" s="52"/>
      <c r="AP261" s="68"/>
      <c r="AQ261" s="68"/>
      <c r="AR261" s="68"/>
      <c r="AS261" s="68"/>
      <c r="AT261" s="84"/>
    </row>
    <row r="262" spans="2:46" ht="21.75" customHeight="1">
      <c r="B262" s="50">
        <v>253</v>
      </c>
      <c r="C262" s="51" t="s">
        <v>54</v>
      </c>
      <c r="D262" s="51" t="s">
        <v>55</v>
      </c>
      <c r="E262" s="51">
        <v>10000252</v>
      </c>
      <c r="F262" s="52">
        <f t="shared" si="48"/>
        <v>10000252</v>
      </c>
      <c r="G262" s="51" t="s">
        <v>56</v>
      </c>
      <c r="H262" s="51" t="s">
        <v>57</v>
      </c>
      <c r="I262" s="68"/>
      <c r="J262" s="68"/>
      <c r="K262" s="68"/>
      <c r="L262" s="69">
        <v>5000</v>
      </c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9">
        <f t="shared" si="49"/>
        <v>0</v>
      </c>
      <c r="X262" s="69">
        <f t="shared" si="50"/>
        <v>5000</v>
      </c>
      <c r="Y262" s="69">
        <f t="shared" si="51"/>
        <v>0</v>
      </c>
      <c r="Z262" s="69">
        <f t="shared" si="52"/>
        <v>0</v>
      </c>
      <c r="AA262" s="69">
        <f t="shared" si="53"/>
        <v>0</v>
      </c>
      <c r="AB262" s="69">
        <f t="shared" si="54"/>
        <v>0</v>
      </c>
      <c r="AC262" s="69">
        <f t="shared" si="55"/>
        <v>0</v>
      </c>
      <c r="AD262" s="69">
        <f t="shared" si="56"/>
        <v>0</v>
      </c>
      <c r="AE262" s="69">
        <f t="shared" si="57"/>
        <v>0</v>
      </c>
      <c r="AF262" s="69">
        <v>1</v>
      </c>
      <c r="AG262" s="68">
        <v>0</v>
      </c>
      <c r="AH262" s="69">
        <f t="shared" si="58"/>
        <v>0</v>
      </c>
      <c r="AI262" s="69"/>
      <c r="AJ262" s="69"/>
      <c r="AK262" s="69">
        <f>MAX(AH262*{0.03;0.1;0.2;0.25;0.3;0.35;0.45}-{0;2520;16920;31920;52920;85920;181920},0)</f>
        <v>0</v>
      </c>
      <c r="AL262" s="69">
        <v>0</v>
      </c>
      <c r="AM262" s="69">
        <v>0</v>
      </c>
      <c r="AN262" s="69">
        <f t="shared" si="59"/>
        <v>0</v>
      </c>
      <c r="AO262" s="52"/>
      <c r="AP262" s="68"/>
      <c r="AQ262" s="68"/>
      <c r="AR262" s="68"/>
      <c r="AS262" s="68"/>
      <c r="AT262" s="84"/>
    </row>
    <row r="263" spans="2:46" ht="21.75" customHeight="1">
      <c r="B263" s="50">
        <v>254</v>
      </c>
      <c r="C263" s="51" t="s">
        <v>62</v>
      </c>
      <c r="D263" s="51" t="s">
        <v>55</v>
      </c>
      <c r="E263" s="51">
        <v>10000253</v>
      </c>
      <c r="F263" s="52">
        <f t="shared" si="48"/>
        <v>10000253</v>
      </c>
      <c r="G263" s="51" t="s">
        <v>56</v>
      </c>
      <c r="H263" s="51" t="s">
        <v>57</v>
      </c>
      <c r="I263" s="68"/>
      <c r="J263" s="68"/>
      <c r="K263" s="68"/>
      <c r="L263" s="69">
        <v>5000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9">
        <f t="shared" si="49"/>
        <v>0</v>
      </c>
      <c r="X263" s="69">
        <f t="shared" si="50"/>
        <v>5000</v>
      </c>
      <c r="Y263" s="69">
        <f t="shared" si="51"/>
        <v>0</v>
      </c>
      <c r="Z263" s="69">
        <f t="shared" si="52"/>
        <v>0</v>
      </c>
      <c r="AA263" s="69">
        <f t="shared" si="53"/>
        <v>0</v>
      </c>
      <c r="AB263" s="69">
        <f t="shared" si="54"/>
        <v>0</v>
      </c>
      <c r="AC263" s="69">
        <f t="shared" si="55"/>
        <v>0</v>
      </c>
      <c r="AD263" s="69">
        <f t="shared" si="56"/>
        <v>0</v>
      </c>
      <c r="AE263" s="69">
        <f t="shared" si="57"/>
        <v>0</v>
      </c>
      <c r="AF263" s="69">
        <v>1</v>
      </c>
      <c r="AG263" s="68">
        <v>0</v>
      </c>
      <c r="AH263" s="69">
        <f t="shared" si="58"/>
        <v>0</v>
      </c>
      <c r="AI263" s="69"/>
      <c r="AJ263" s="69"/>
      <c r="AK263" s="69">
        <f>MAX(AH263*{0.03;0.1;0.2;0.25;0.3;0.35;0.45}-{0;2520;16920;31920;52920;85920;181920},0)</f>
        <v>0</v>
      </c>
      <c r="AL263" s="69">
        <v>0</v>
      </c>
      <c r="AM263" s="69">
        <v>0</v>
      </c>
      <c r="AN263" s="69">
        <f t="shared" si="59"/>
        <v>0</v>
      </c>
      <c r="AO263" s="52"/>
      <c r="AP263" s="68"/>
      <c r="AQ263" s="68"/>
      <c r="AR263" s="68"/>
      <c r="AS263" s="68"/>
      <c r="AT263" s="84"/>
    </row>
    <row r="264" spans="2:46" ht="21.75" customHeight="1">
      <c r="B264" s="50">
        <v>255</v>
      </c>
      <c r="C264" s="51" t="s">
        <v>54</v>
      </c>
      <c r="D264" s="51" t="s">
        <v>55</v>
      </c>
      <c r="E264" s="51">
        <v>10000254</v>
      </c>
      <c r="F264" s="52">
        <f t="shared" si="48"/>
        <v>10000254</v>
      </c>
      <c r="G264" s="51" t="s">
        <v>56</v>
      </c>
      <c r="H264" s="51" t="s">
        <v>57</v>
      </c>
      <c r="I264" s="68"/>
      <c r="J264" s="68"/>
      <c r="K264" s="68"/>
      <c r="L264" s="69">
        <v>5000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9">
        <f t="shared" si="49"/>
        <v>0</v>
      </c>
      <c r="X264" s="69">
        <f t="shared" si="50"/>
        <v>5000</v>
      </c>
      <c r="Y264" s="69">
        <f t="shared" si="51"/>
        <v>0</v>
      </c>
      <c r="Z264" s="69">
        <f t="shared" si="52"/>
        <v>0</v>
      </c>
      <c r="AA264" s="69">
        <f t="shared" si="53"/>
        <v>0</v>
      </c>
      <c r="AB264" s="69">
        <f t="shared" si="54"/>
        <v>0</v>
      </c>
      <c r="AC264" s="69">
        <f t="shared" si="55"/>
        <v>0</v>
      </c>
      <c r="AD264" s="69">
        <f t="shared" si="56"/>
        <v>0</v>
      </c>
      <c r="AE264" s="69">
        <f t="shared" si="57"/>
        <v>0</v>
      </c>
      <c r="AF264" s="69">
        <v>1</v>
      </c>
      <c r="AG264" s="68">
        <v>0</v>
      </c>
      <c r="AH264" s="69">
        <f t="shared" si="58"/>
        <v>0</v>
      </c>
      <c r="AI264" s="69"/>
      <c r="AJ264" s="69"/>
      <c r="AK264" s="69">
        <f>MAX(AH264*{0.03;0.1;0.2;0.25;0.3;0.35;0.45}-{0;2520;16920;31920;52920;85920;181920},0)</f>
        <v>0</v>
      </c>
      <c r="AL264" s="69">
        <v>0</v>
      </c>
      <c r="AM264" s="69">
        <v>0</v>
      </c>
      <c r="AN264" s="69">
        <f t="shared" si="59"/>
        <v>0</v>
      </c>
      <c r="AO264" s="52"/>
      <c r="AP264" s="68"/>
      <c r="AQ264" s="68"/>
      <c r="AR264" s="68"/>
      <c r="AS264" s="68"/>
      <c r="AT264" s="84"/>
    </row>
    <row r="265" spans="2:46" ht="21.75" customHeight="1">
      <c r="B265" s="54">
        <v>256</v>
      </c>
      <c r="C265" s="55" t="s">
        <v>62</v>
      </c>
      <c r="D265" s="55" t="s">
        <v>55</v>
      </c>
      <c r="E265" s="55">
        <v>10000255</v>
      </c>
      <c r="F265" s="56">
        <f t="shared" si="48"/>
        <v>10000255</v>
      </c>
      <c r="G265" s="55" t="s">
        <v>56</v>
      </c>
      <c r="H265" s="55" t="s">
        <v>57</v>
      </c>
      <c r="I265" s="71"/>
      <c r="J265" s="71"/>
      <c r="K265" s="71"/>
      <c r="L265" s="72">
        <v>5000</v>
      </c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2">
        <f t="shared" si="49"/>
        <v>0</v>
      </c>
      <c r="X265" s="72">
        <f t="shared" si="50"/>
        <v>5000</v>
      </c>
      <c r="Y265" s="72">
        <f t="shared" si="51"/>
        <v>0</v>
      </c>
      <c r="Z265" s="72">
        <f t="shared" si="52"/>
        <v>0</v>
      </c>
      <c r="AA265" s="72">
        <f t="shared" si="53"/>
        <v>0</v>
      </c>
      <c r="AB265" s="72">
        <f t="shared" si="54"/>
        <v>0</v>
      </c>
      <c r="AC265" s="72">
        <f t="shared" si="55"/>
        <v>0</v>
      </c>
      <c r="AD265" s="72">
        <f t="shared" si="56"/>
        <v>0</v>
      </c>
      <c r="AE265" s="72">
        <f t="shared" si="57"/>
        <v>0</v>
      </c>
      <c r="AF265" s="72">
        <v>1</v>
      </c>
      <c r="AG265" s="71">
        <v>0</v>
      </c>
      <c r="AH265" s="72">
        <f t="shared" si="58"/>
        <v>0</v>
      </c>
      <c r="AI265" s="72"/>
      <c r="AJ265" s="72"/>
      <c r="AK265" s="72">
        <f>MAX(AH265*{0.03;0.1;0.2;0.25;0.3;0.35;0.45}-{0;2520;16920;31920;52920;85920;181920},0)</f>
        <v>0</v>
      </c>
      <c r="AL265" s="72">
        <v>0</v>
      </c>
      <c r="AM265" s="72">
        <v>0</v>
      </c>
      <c r="AN265" s="72">
        <f t="shared" si="59"/>
        <v>0</v>
      </c>
      <c r="AO265" s="56"/>
      <c r="AP265" s="71"/>
      <c r="AQ265" s="71"/>
      <c r="AR265" s="71"/>
      <c r="AS265" s="71"/>
      <c r="AT265" s="86"/>
    </row>
  </sheetData>
  <sheetProtection/>
  <mergeCells count="30">
    <mergeCell ref="I7:V7"/>
    <mergeCell ref="W7:AE7"/>
    <mergeCell ref="AH7:AN7"/>
    <mergeCell ref="I8:K8"/>
    <mergeCell ref="M8:P8"/>
    <mergeCell ref="Q8:V8"/>
    <mergeCell ref="Z8:AD8"/>
    <mergeCell ref="B7:B9"/>
    <mergeCell ref="C7:C9"/>
    <mergeCell ref="D7:D9"/>
    <mergeCell ref="E7:E9"/>
    <mergeCell ref="F7:F9"/>
    <mergeCell ref="G7:G9"/>
    <mergeCell ref="H7:H9"/>
    <mergeCell ref="L8:L9"/>
    <mergeCell ref="W8:W9"/>
    <mergeCell ref="X8:X9"/>
    <mergeCell ref="Y8:Y9"/>
    <mergeCell ref="AE8:AE9"/>
    <mergeCell ref="AF7:AF9"/>
    <mergeCell ref="AG7:AG9"/>
    <mergeCell ref="AH8:AH9"/>
    <mergeCell ref="AI8:AI9"/>
    <mergeCell ref="AJ8:AJ9"/>
    <mergeCell ref="AK8:AK9"/>
    <mergeCell ref="AL8:AL9"/>
    <mergeCell ref="AM8:AM9"/>
    <mergeCell ref="AN8:AN9"/>
    <mergeCell ref="AO7:AO9"/>
    <mergeCell ref="AP7:AT8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Y1">
      <selection activeCell="AH6" sqref="AH6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I5-J5-K5+'9月'!W5</f>
        <v>0</v>
      </c>
      <c r="X5" s="66">
        <f>L5+'9月'!X5</f>
        <v>50000</v>
      </c>
      <c r="Y5" s="66">
        <f>SUM(M5:P5)+'9月'!Y5</f>
        <v>0</v>
      </c>
      <c r="Z5" s="66">
        <f>'9月'!Z5+'10月'!AP5</f>
        <v>0</v>
      </c>
      <c r="AA5" s="66">
        <f>'9月'!AA5+'10月'!AQ5</f>
        <v>0</v>
      </c>
      <c r="AB5" s="66">
        <f>'9月'!AB5+'10月'!AR5</f>
        <v>0</v>
      </c>
      <c r="AC5" s="66">
        <f>'9月'!AC5+'10月'!AS5</f>
        <v>0</v>
      </c>
      <c r="AD5" s="66">
        <f>'9月'!AD5+'10月'!AT5</f>
        <v>0</v>
      </c>
      <c r="AE5" s="94">
        <f>SUM(Q5:V5)+'9月'!AE5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'9月'!AK5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I6-J6-K6+'9月'!W6</f>
        <v>0</v>
      </c>
      <c r="X6" s="69">
        <f>L6+'9月'!X6</f>
        <v>50000</v>
      </c>
      <c r="Y6" s="69">
        <f>SUM(M6:P6)+'9月'!Y6</f>
        <v>0</v>
      </c>
      <c r="Z6" s="69">
        <f>'9月'!Z6+'10月'!AP6</f>
        <v>0</v>
      </c>
      <c r="AA6" s="69">
        <f>'9月'!AA6+'10月'!AQ6</f>
        <v>0</v>
      </c>
      <c r="AB6" s="69">
        <f>'9月'!AB6+'10月'!AR6</f>
        <v>0</v>
      </c>
      <c r="AC6" s="69">
        <f>'9月'!AC6+'10月'!AS6</f>
        <v>0</v>
      </c>
      <c r="AD6" s="69">
        <f>'9月'!AD6+'10月'!AT6</f>
        <v>0</v>
      </c>
      <c r="AE6" s="95">
        <f>SUM(Q6:V6)+'9月'!AE6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'9月'!AK6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I7-J7-K7+'9月'!W7</f>
        <v>0</v>
      </c>
      <c r="X7" s="69">
        <f>L7+'9月'!X7</f>
        <v>50000</v>
      </c>
      <c r="Y7" s="69">
        <f>SUM(M7:P7)+'9月'!Y7</f>
        <v>0</v>
      </c>
      <c r="Z7" s="69">
        <f>'9月'!Z7+'10月'!AP7</f>
        <v>0</v>
      </c>
      <c r="AA7" s="69">
        <f>'9月'!AA7+'10月'!AQ7</f>
        <v>0</v>
      </c>
      <c r="AB7" s="69">
        <f>'9月'!AB7+'10月'!AR7</f>
        <v>0</v>
      </c>
      <c r="AC7" s="69">
        <f>'9月'!AC7+'10月'!AS7</f>
        <v>0</v>
      </c>
      <c r="AD7" s="69">
        <f>'9月'!AD7+'10月'!AT7</f>
        <v>0</v>
      </c>
      <c r="AE7" s="95">
        <f>SUM(Q7:V7)+'9月'!AE7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'9月'!AK7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I8-J8-K8+'9月'!W8</f>
        <v>0</v>
      </c>
      <c r="X8" s="69">
        <f>L8+'9月'!X8</f>
        <v>50000</v>
      </c>
      <c r="Y8" s="69">
        <f>SUM(M8:P8)+'9月'!Y8</f>
        <v>0</v>
      </c>
      <c r="Z8" s="69">
        <f>'9月'!Z8+'10月'!AP8</f>
        <v>0</v>
      </c>
      <c r="AA8" s="69">
        <f>'9月'!AA8+'10月'!AQ8</f>
        <v>0</v>
      </c>
      <c r="AB8" s="69">
        <f>'9月'!AB8+'10月'!AR8</f>
        <v>0</v>
      </c>
      <c r="AC8" s="69">
        <f>'9月'!AC8+'10月'!AS8</f>
        <v>0</v>
      </c>
      <c r="AD8" s="69">
        <f>'9月'!AD8+'10月'!AT8</f>
        <v>0</v>
      </c>
      <c r="AE8" s="95">
        <f>SUM(Q8:V8)+'9月'!AE8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'9月'!AK8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I9-J9-K9+'9月'!W9</f>
        <v>0</v>
      </c>
      <c r="X9" s="69">
        <f>L9+'9月'!X9</f>
        <v>50000</v>
      </c>
      <c r="Y9" s="69">
        <f>SUM(M9:P9)+'9月'!Y9</f>
        <v>0</v>
      </c>
      <c r="Z9" s="69">
        <f>'9月'!Z9+'10月'!AP9</f>
        <v>0</v>
      </c>
      <c r="AA9" s="69">
        <f>'9月'!AA9+'10月'!AQ9</f>
        <v>0</v>
      </c>
      <c r="AB9" s="69">
        <f>'9月'!AB9+'10月'!AR9</f>
        <v>0</v>
      </c>
      <c r="AC9" s="69">
        <f>'9月'!AC9+'10月'!AS9</f>
        <v>0</v>
      </c>
      <c r="AD9" s="69">
        <f>'9月'!AD9+'10月'!AT9</f>
        <v>0</v>
      </c>
      <c r="AE9" s="95">
        <f>SUM(Q9:V9)+'9月'!AE9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'9月'!AK9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I10-J10-K10+'9月'!W10</f>
        <v>0</v>
      </c>
      <c r="X10" s="69">
        <f>L10+'9月'!X10</f>
        <v>50000</v>
      </c>
      <c r="Y10" s="69">
        <f>SUM(M10:P10)+'9月'!Y10</f>
        <v>0</v>
      </c>
      <c r="Z10" s="69">
        <f>'9月'!Z10+'10月'!AP10</f>
        <v>0</v>
      </c>
      <c r="AA10" s="69">
        <f>'9月'!AA10+'10月'!AQ10</f>
        <v>0</v>
      </c>
      <c r="AB10" s="69">
        <f>'9月'!AB10+'10月'!AR10</f>
        <v>0</v>
      </c>
      <c r="AC10" s="69">
        <f>'9月'!AC10+'10月'!AS10</f>
        <v>0</v>
      </c>
      <c r="AD10" s="69">
        <f>'9月'!AD10+'10月'!AT10</f>
        <v>0</v>
      </c>
      <c r="AE10" s="95">
        <f>SUM(Q10:V10)+'9月'!AE10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'9月'!AK10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I11-J11-K11+'9月'!W11</f>
        <v>0</v>
      </c>
      <c r="X11" s="69">
        <f>L11+'9月'!X11</f>
        <v>50000</v>
      </c>
      <c r="Y11" s="69">
        <f>SUM(M11:P11)+'9月'!Y11</f>
        <v>0</v>
      </c>
      <c r="Z11" s="69">
        <f>'9月'!Z11+'10月'!AP11</f>
        <v>0</v>
      </c>
      <c r="AA11" s="69">
        <f>'9月'!AA11+'10月'!AQ11</f>
        <v>0</v>
      </c>
      <c r="AB11" s="69">
        <f>'9月'!AB11+'10月'!AR11</f>
        <v>0</v>
      </c>
      <c r="AC11" s="69">
        <f>'9月'!AC11+'10月'!AS11</f>
        <v>0</v>
      </c>
      <c r="AD11" s="69">
        <f>'9月'!AD11+'10月'!AT11</f>
        <v>0</v>
      </c>
      <c r="AE11" s="95">
        <f>SUM(Q11:V11)+'9月'!AE11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'9月'!AK11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I12-J12-K12+'9月'!W12</f>
        <v>0</v>
      </c>
      <c r="X12" s="69">
        <f>L12+'9月'!X12</f>
        <v>50000</v>
      </c>
      <c r="Y12" s="69">
        <f>SUM(M12:P12)+'9月'!Y12</f>
        <v>0</v>
      </c>
      <c r="Z12" s="69">
        <f>'9月'!Z12+'10月'!AP12</f>
        <v>0</v>
      </c>
      <c r="AA12" s="69">
        <f>'9月'!AA12+'10月'!AQ12</f>
        <v>0</v>
      </c>
      <c r="AB12" s="69">
        <f>'9月'!AB12+'10月'!AR12</f>
        <v>0</v>
      </c>
      <c r="AC12" s="69">
        <f>'9月'!AC12+'10月'!AS12</f>
        <v>0</v>
      </c>
      <c r="AD12" s="69">
        <f>'9月'!AD12+'10月'!AT12</f>
        <v>0</v>
      </c>
      <c r="AE12" s="95">
        <f>SUM(Q12:V12)+'9月'!AE12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'9月'!AK12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I13-J13-K13+'9月'!W13</f>
        <v>0</v>
      </c>
      <c r="X13" s="69">
        <f>L13+'9月'!X13</f>
        <v>50000</v>
      </c>
      <c r="Y13" s="69">
        <f>SUM(M13:P13)+'9月'!Y13</f>
        <v>0</v>
      </c>
      <c r="Z13" s="69">
        <f>'9月'!Z13+'10月'!AP13</f>
        <v>0</v>
      </c>
      <c r="AA13" s="69">
        <f>'9月'!AA13+'10月'!AQ13</f>
        <v>0</v>
      </c>
      <c r="AB13" s="69">
        <f>'9月'!AB13+'10月'!AR13</f>
        <v>0</v>
      </c>
      <c r="AC13" s="69">
        <f>'9月'!AC13+'10月'!AS13</f>
        <v>0</v>
      </c>
      <c r="AD13" s="69">
        <f>'9月'!AD13+'10月'!AT13</f>
        <v>0</v>
      </c>
      <c r="AE13" s="95">
        <f>SUM(Q13:V13)+'9月'!AE13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'9月'!AK13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I14-J14-K14+'9月'!W14</f>
        <v>0</v>
      </c>
      <c r="X14" s="69">
        <f>L14+'9月'!X14</f>
        <v>50000</v>
      </c>
      <c r="Y14" s="69">
        <f>SUM(M14:P14)+'9月'!Y14</f>
        <v>0</v>
      </c>
      <c r="Z14" s="69">
        <f>'9月'!Z14+'10月'!AP14</f>
        <v>0</v>
      </c>
      <c r="AA14" s="69">
        <f>'9月'!AA14+'10月'!AQ14</f>
        <v>0</v>
      </c>
      <c r="AB14" s="69">
        <f>'9月'!AB14+'10月'!AR14</f>
        <v>0</v>
      </c>
      <c r="AC14" s="69">
        <f>'9月'!AC14+'10月'!AS14</f>
        <v>0</v>
      </c>
      <c r="AD14" s="69">
        <f>'9月'!AD14+'10月'!AT14</f>
        <v>0</v>
      </c>
      <c r="AE14" s="95">
        <f>SUM(Q14:V14)+'9月'!AE14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'9月'!AK14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I15-J15-K15+'9月'!W15</f>
        <v>0</v>
      </c>
      <c r="X15" s="69">
        <f>L15+'9月'!X15</f>
        <v>50000</v>
      </c>
      <c r="Y15" s="69">
        <f>SUM(M15:P15)+'9月'!Y15</f>
        <v>0</v>
      </c>
      <c r="Z15" s="69">
        <f>'9月'!Z15+'10月'!AP15</f>
        <v>0</v>
      </c>
      <c r="AA15" s="69">
        <f>'9月'!AA15+'10月'!AQ15</f>
        <v>0</v>
      </c>
      <c r="AB15" s="69">
        <f>'9月'!AB15+'10月'!AR15</f>
        <v>0</v>
      </c>
      <c r="AC15" s="69">
        <f>'9月'!AC15+'10月'!AS15</f>
        <v>0</v>
      </c>
      <c r="AD15" s="69">
        <f>'9月'!AD15+'10月'!AT15</f>
        <v>0</v>
      </c>
      <c r="AE15" s="95">
        <f>SUM(Q15:V15)+'9月'!AE15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'9月'!AK15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I16-J16-K16+'9月'!W16</f>
        <v>0</v>
      </c>
      <c r="X16" s="69">
        <f>L16+'9月'!X16</f>
        <v>50000</v>
      </c>
      <c r="Y16" s="69">
        <f>SUM(M16:P16)+'9月'!Y16</f>
        <v>0</v>
      </c>
      <c r="Z16" s="69">
        <f>'9月'!Z16+'10月'!AP16</f>
        <v>0</v>
      </c>
      <c r="AA16" s="69">
        <f>'9月'!AA16+'10月'!AQ16</f>
        <v>0</v>
      </c>
      <c r="AB16" s="69">
        <f>'9月'!AB16+'10月'!AR16</f>
        <v>0</v>
      </c>
      <c r="AC16" s="69">
        <f>'9月'!AC16+'10月'!AS16</f>
        <v>0</v>
      </c>
      <c r="AD16" s="69">
        <f>'9月'!AD16+'10月'!AT16</f>
        <v>0</v>
      </c>
      <c r="AE16" s="95">
        <f>SUM(Q16:V16)+'9月'!AE16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'9月'!AK16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I17-J17-K17+'9月'!W17</f>
        <v>0</v>
      </c>
      <c r="X17" s="69">
        <f>L17+'9月'!X17</f>
        <v>50000</v>
      </c>
      <c r="Y17" s="69">
        <f>SUM(M17:P17)+'9月'!Y17</f>
        <v>0</v>
      </c>
      <c r="Z17" s="69">
        <f>'9月'!Z17+'10月'!AP17</f>
        <v>0</v>
      </c>
      <c r="AA17" s="69">
        <f>'9月'!AA17+'10月'!AQ17</f>
        <v>0</v>
      </c>
      <c r="AB17" s="69">
        <f>'9月'!AB17+'10月'!AR17</f>
        <v>0</v>
      </c>
      <c r="AC17" s="69">
        <f>'9月'!AC17+'10月'!AS17</f>
        <v>0</v>
      </c>
      <c r="AD17" s="69">
        <f>'9月'!AD17+'10月'!AT17</f>
        <v>0</v>
      </c>
      <c r="AE17" s="95">
        <f>SUM(Q17:V17)+'9月'!AE17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'9月'!AK17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I18-J18-K18+'9月'!W18</f>
        <v>0</v>
      </c>
      <c r="X18" s="72">
        <f>L18+'9月'!X18</f>
        <v>50000</v>
      </c>
      <c r="Y18" s="72">
        <f>SUM(M18:P18)+'9月'!Y18</f>
        <v>0</v>
      </c>
      <c r="Z18" s="72">
        <f>'9月'!Z18+'10月'!AP18</f>
        <v>0</v>
      </c>
      <c r="AA18" s="72">
        <f>'9月'!AA18+'10月'!AQ18</f>
        <v>0</v>
      </c>
      <c r="AB18" s="72">
        <f>'9月'!AB18+'10月'!AR18</f>
        <v>0</v>
      </c>
      <c r="AC18" s="72">
        <f>'9月'!AC18+'10月'!AS18</f>
        <v>0</v>
      </c>
      <c r="AD18" s="72">
        <f>'9月'!AD18+'10月'!AT18</f>
        <v>0</v>
      </c>
      <c r="AE18" s="96">
        <f>SUM(Q18:V18)+'9月'!AE18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'9月'!AK18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Y1">
      <selection activeCell="AH6" sqref="AH6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I5-J5-K5+'10月'!W5</f>
        <v>0</v>
      </c>
      <c r="X5" s="66">
        <f>L5+'10月'!X5</f>
        <v>55000</v>
      </c>
      <c r="Y5" s="66">
        <f>SUM(M5:P5)+'10月'!Y5</f>
        <v>0</v>
      </c>
      <c r="Z5" s="66">
        <f>'10月'!Z5+'11月 '!AP5</f>
        <v>0</v>
      </c>
      <c r="AA5" s="66">
        <f>'10月'!AA5+'11月 '!AQ5</f>
        <v>0</v>
      </c>
      <c r="AB5" s="66">
        <f>'10月'!AB5+'11月 '!AR5</f>
        <v>0</v>
      </c>
      <c r="AC5" s="66">
        <f>'10月'!AC5+'11月 '!AS5</f>
        <v>0</v>
      </c>
      <c r="AD5" s="66">
        <f>'10月'!AD5+'11月 '!AT5</f>
        <v>0</v>
      </c>
      <c r="AE5" s="94">
        <f>SUM(Q5:V5)+'10月'!AE5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'10月'!AK5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I6-J6-K6+'10月'!W6</f>
        <v>0</v>
      </c>
      <c r="X6" s="69">
        <f>L6+'10月'!X6</f>
        <v>55000</v>
      </c>
      <c r="Y6" s="69">
        <f>SUM(M6:P6)+'10月'!Y6</f>
        <v>0</v>
      </c>
      <c r="Z6" s="69">
        <f>'10月'!Z6+'11月 '!AP6</f>
        <v>0</v>
      </c>
      <c r="AA6" s="69">
        <f>'10月'!AA6+'11月 '!AQ6</f>
        <v>0</v>
      </c>
      <c r="AB6" s="69">
        <f>'10月'!AB6+'11月 '!AR6</f>
        <v>0</v>
      </c>
      <c r="AC6" s="69">
        <f>'10月'!AC6+'11月 '!AS6</f>
        <v>0</v>
      </c>
      <c r="AD6" s="69">
        <f>'10月'!AD6+'11月 '!AT6</f>
        <v>0</v>
      </c>
      <c r="AE6" s="95">
        <f>SUM(Q6:V6)+'10月'!AE6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'10月'!AK6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I7-J7-K7+'10月'!W7</f>
        <v>0</v>
      </c>
      <c r="X7" s="69">
        <f>L7+'10月'!X7</f>
        <v>55000</v>
      </c>
      <c r="Y7" s="69">
        <f>SUM(M7:P7)+'10月'!Y7</f>
        <v>0</v>
      </c>
      <c r="Z7" s="69">
        <f>'10月'!Z7+'11月 '!AP7</f>
        <v>0</v>
      </c>
      <c r="AA7" s="69">
        <f>'10月'!AA7+'11月 '!AQ7</f>
        <v>0</v>
      </c>
      <c r="AB7" s="69">
        <f>'10月'!AB7+'11月 '!AR7</f>
        <v>0</v>
      </c>
      <c r="AC7" s="69">
        <f>'10月'!AC7+'11月 '!AS7</f>
        <v>0</v>
      </c>
      <c r="AD7" s="69">
        <f>'10月'!AD7+'11月 '!AT7</f>
        <v>0</v>
      </c>
      <c r="AE7" s="95">
        <f>SUM(Q7:V7)+'10月'!AE7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'10月'!AK7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I8-J8-K8+'10月'!W8</f>
        <v>0</v>
      </c>
      <c r="X8" s="69">
        <f>L8+'10月'!X8</f>
        <v>55000</v>
      </c>
      <c r="Y8" s="69">
        <f>SUM(M8:P8)+'10月'!Y8</f>
        <v>0</v>
      </c>
      <c r="Z8" s="69">
        <f>'10月'!Z8+'11月 '!AP8</f>
        <v>0</v>
      </c>
      <c r="AA8" s="69">
        <f>'10月'!AA8+'11月 '!AQ8</f>
        <v>0</v>
      </c>
      <c r="AB8" s="69">
        <f>'10月'!AB8+'11月 '!AR8</f>
        <v>0</v>
      </c>
      <c r="AC8" s="69">
        <f>'10月'!AC8+'11月 '!AS8</f>
        <v>0</v>
      </c>
      <c r="AD8" s="69">
        <f>'10月'!AD8+'11月 '!AT8</f>
        <v>0</v>
      </c>
      <c r="AE8" s="95">
        <f>SUM(Q8:V8)+'10月'!AE8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'10月'!AK8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I9-J9-K9+'10月'!W9</f>
        <v>0</v>
      </c>
      <c r="X9" s="69">
        <f>L9+'10月'!X9</f>
        <v>55000</v>
      </c>
      <c r="Y9" s="69">
        <f>SUM(M9:P9)+'10月'!Y9</f>
        <v>0</v>
      </c>
      <c r="Z9" s="69">
        <f>'10月'!Z9+'11月 '!AP9</f>
        <v>0</v>
      </c>
      <c r="AA9" s="69">
        <f>'10月'!AA9+'11月 '!AQ9</f>
        <v>0</v>
      </c>
      <c r="AB9" s="69">
        <f>'10月'!AB9+'11月 '!AR9</f>
        <v>0</v>
      </c>
      <c r="AC9" s="69">
        <f>'10月'!AC9+'11月 '!AS9</f>
        <v>0</v>
      </c>
      <c r="AD9" s="69">
        <f>'10月'!AD9+'11月 '!AT9</f>
        <v>0</v>
      </c>
      <c r="AE9" s="95">
        <f>SUM(Q9:V9)+'10月'!AE9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'10月'!AK9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I10-J10-K10+'10月'!W10</f>
        <v>0</v>
      </c>
      <c r="X10" s="69">
        <f>L10+'10月'!X10</f>
        <v>55000</v>
      </c>
      <c r="Y10" s="69">
        <f>SUM(M10:P10)+'10月'!Y10</f>
        <v>0</v>
      </c>
      <c r="Z10" s="69">
        <f>'10月'!Z10+'11月 '!AP10</f>
        <v>0</v>
      </c>
      <c r="AA10" s="69">
        <f>'10月'!AA10+'11月 '!AQ10</f>
        <v>0</v>
      </c>
      <c r="AB10" s="69">
        <f>'10月'!AB10+'11月 '!AR10</f>
        <v>0</v>
      </c>
      <c r="AC10" s="69">
        <f>'10月'!AC10+'11月 '!AS10</f>
        <v>0</v>
      </c>
      <c r="AD10" s="69">
        <f>'10月'!AD10+'11月 '!AT10</f>
        <v>0</v>
      </c>
      <c r="AE10" s="95">
        <f>SUM(Q10:V10)+'10月'!AE10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'10月'!AK10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I11-J11-K11+'10月'!W11</f>
        <v>0</v>
      </c>
      <c r="X11" s="69">
        <f>L11+'10月'!X11</f>
        <v>55000</v>
      </c>
      <c r="Y11" s="69">
        <f>SUM(M11:P11)+'10月'!Y11</f>
        <v>0</v>
      </c>
      <c r="Z11" s="69">
        <f>'10月'!Z11+'11月 '!AP11</f>
        <v>0</v>
      </c>
      <c r="AA11" s="69">
        <f>'10月'!AA11+'11月 '!AQ11</f>
        <v>0</v>
      </c>
      <c r="AB11" s="69">
        <f>'10月'!AB11+'11月 '!AR11</f>
        <v>0</v>
      </c>
      <c r="AC11" s="69">
        <f>'10月'!AC11+'11月 '!AS11</f>
        <v>0</v>
      </c>
      <c r="AD11" s="69">
        <f>'10月'!AD11+'11月 '!AT11</f>
        <v>0</v>
      </c>
      <c r="AE11" s="95">
        <f>SUM(Q11:V11)+'10月'!AE11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'10月'!AK11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I12-J12-K12+'10月'!W12</f>
        <v>0</v>
      </c>
      <c r="X12" s="69">
        <f>L12+'10月'!X12</f>
        <v>55000</v>
      </c>
      <c r="Y12" s="69">
        <f>SUM(M12:P12)+'10月'!Y12</f>
        <v>0</v>
      </c>
      <c r="Z12" s="69">
        <f>'10月'!Z12+'11月 '!AP12</f>
        <v>0</v>
      </c>
      <c r="AA12" s="69">
        <f>'10月'!AA12+'11月 '!AQ12</f>
        <v>0</v>
      </c>
      <c r="AB12" s="69">
        <f>'10月'!AB12+'11月 '!AR12</f>
        <v>0</v>
      </c>
      <c r="AC12" s="69">
        <f>'10月'!AC12+'11月 '!AS12</f>
        <v>0</v>
      </c>
      <c r="AD12" s="69">
        <f>'10月'!AD12+'11月 '!AT12</f>
        <v>0</v>
      </c>
      <c r="AE12" s="95">
        <f>SUM(Q12:V12)+'10月'!AE12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'10月'!AK12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I13-J13-K13+'10月'!W13</f>
        <v>0</v>
      </c>
      <c r="X13" s="69">
        <f>L13+'10月'!X13</f>
        <v>55000</v>
      </c>
      <c r="Y13" s="69">
        <f>SUM(M13:P13)+'10月'!Y13</f>
        <v>0</v>
      </c>
      <c r="Z13" s="69">
        <f>'10月'!Z13+'11月 '!AP13</f>
        <v>0</v>
      </c>
      <c r="AA13" s="69">
        <f>'10月'!AA13+'11月 '!AQ13</f>
        <v>0</v>
      </c>
      <c r="AB13" s="69">
        <f>'10月'!AB13+'11月 '!AR13</f>
        <v>0</v>
      </c>
      <c r="AC13" s="69">
        <f>'10月'!AC13+'11月 '!AS13</f>
        <v>0</v>
      </c>
      <c r="AD13" s="69">
        <f>'10月'!AD13+'11月 '!AT13</f>
        <v>0</v>
      </c>
      <c r="AE13" s="95">
        <f>SUM(Q13:V13)+'10月'!AE13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'10月'!AK13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I14-J14-K14+'10月'!W14</f>
        <v>0</v>
      </c>
      <c r="X14" s="69">
        <f>L14+'10月'!X14</f>
        <v>55000</v>
      </c>
      <c r="Y14" s="69">
        <f>SUM(M14:P14)+'10月'!Y14</f>
        <v>0</v>
      </c>
      <c r="Z14" s="69">
        <f>'10月'!Z14+'11月 '!AP14</f>
        <v>0</v>
      </c>
      <c r="AA14" s="69">
        <f>'10月'!AA14+'11月 '!AQ14</f>
        <v>0</v>
      </c>
      <c r="AB14" s="69">
        <f>'10月'!AB14+'11月 '!AR14</f>
        <v>0</v>
      </c>
      <c r="AC14" s="69">
        <f>'10月'!AC14+'11月 '!AS14</f>
        <v>0</v>
      </c>
      <c r="AD14" s="69">
        <f>'10月'!AD14+'11月 '!AT14</f>
        <v>0</v>
      </c>
      <c r="AE14" s="95">
        <f>SUM(Q14:V14)+'10月'!AE14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'10月'!AK14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I15-J15-K15+'10月'!W15</f>
        <v>0</v>
      </c>
      <c r="X15" s="69">
        <f>L15+'10月'!X15</f>
        <v>55000</v>
      </c>
      <c r="Y15" s="69">
        <f>SUM(M15:P15)+'10月'!Y15</f>
        <v>0</v>
      </c>
      <c r="Z15" s="69">
        <f>'10月'!Z15+'11月 '!AP15</f>
        <v>0</v>
      </c>
      <c r="AA15" s="69">
        <f>'10月'!AA15+'11月 '!AQ15</f>
        <v>0</v>
      </c>
      <c r="AB15" s="69">
        <f>'10月'!AB15+'11月 '!AR15</f>
        <v>0</v>
      </c>
      <c r="AC15" s="69">
        <f>'10月'!AC15+'11月 '!AS15</f>
        <v>0</v>
      </c>
      <c r="AD15" s="69">
        <f>'10月'!AD15+'11月 '!AT15</f>
        <v>0</v>
      </c>
      <c r="AE15" s="95">
        <f>SUM(Q15:V15)+'10月'!AE15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'10月'!AK15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I16-J16-K16+'10月'!W16</f>
        <v>0</v>
      </c>
      <c r="X16" s="69">
        <f>L16+'10月'!X16</f>
        <v>55000</v>
      </c>
      <c r="Y16" s="69">
        <f>SUM(M16:P16)+'10月'!Y16</f>
        <v>0</v>
      </c>
      <c r="Z16" s="69">
        <f>'10月'!Z16+'11月 '!AP16</f>
        <v>0</v>
      </c>
      <c r="AA16" s="69">
        <f>'10月'!AA16+'11月 '!AQ16</f>
        <v>0</v>
      </c>
      <c r="AB16" s="69">
        <f>'10月'!AB16+'11月 '!AR16</f>
        <v>0</v>
      </c>
      <c r="AC16" s="69">
        <f>'10月'!AC16+'11月 '!AS16</f>
        <v>0</v>
      </c>
      <c r="AD16" s="69">
        <f>'10月'!AD16+'11月 '!AT16</f>
        <v>0</v>
      </c>
      <c r="AE16" s="95">
        <f>SUM(Q16:V16)+'10月'!AE16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'10月'!AK16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I17-J17-K17+'10月'!W17</f>
        <v>0</v>
      </c>
      <c r="X17" s="69">
        <f>L17+'10月'!X17</f>
        <v>55000</v>
      </c>
      <c r="Y17" s="69">
        <f>SUM(M17:P17)+'10月'!Y17</f>
        <v>0</v>
      </c>
      <c r="Z17" s="69">
        <f>'10月'!Z17+'11月 '!AP17</f>
        <v>0</v>
      </c>
      <c r="AA17" s="69">
        <f>'10月'!AA17+'11月 '!AQ17</f>
        <v>0</v>
      </c>
      <c r="AB17" s="69">
        <f>'10月'!AB17+'11月 '!AR17</f>
        <v>0</v>
      </c>
      <c r="AC17" s="69">
        <f>'10月'!AC17+'11月 '!AS17</f>
        <v>0</v>
      </c>
      <c r="AD17" s="69">
        <f>'10月'!AD17+'11月 '!AT17</f>
        <v>0</v>
      </c>
      <c r="AE17" s="95">
        <f>SUM(Q17:V17)+'10月'!AE17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'10月'!AK17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I18-J18-K18+'10月'!W18</f>
        <v>0</v>
      </c>
      <c r="X18" s="72">
        <f>L18+'10月'!X18</f>
        <v>55000</v>
      </c>
      <c r="Y18" s="72">
        <f>SUM(M18:P18)+'10月'!Y18</f>
        <v>0</v>
      </c>
      <c r="Z18" s="72">
        <f>'10月'!Z18+'11月 '!AP18</f>
        <v>0</v>
      </c>
      <c r="AA18" s="72">
        <f>'10月'!AA18+'11月 '!AQ18</f>
        <v>0</v>
      </c>
      <c r="AB18" s="72">
        <f>'10月'!AB18+'11月 '!AR18</f>
        <v>0</v>
      </c>
      <c r="AC18" s="72">
        <f>'10月'!AC18+'11月 '!AS18</f>
        <v>0</v>
      </c>
      <c r="AD18" s="72">
        <f>'10月'!AD18+'11月 '!AT18</f>
        <v>0</v>
      </c>
      <c r="AE18" s="96">
        <f>SUM(Q18:V18)+'10月'!AE18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'10月'!AK18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Z1">
      <selection activeCell="AU12" sqref="AU12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I5-J5-K5+'11月 '!W5</f>
        <v>0</v>
      </c>
      <c r="X5" s="66">
        <f>L5+'11月 '!X5</f>
        <v>60000</v>
      </c>
      <c r="Y5" s="66">
        <f>SUM(M5:P5)+'11月 '!Y5</f>
        <v>0</v>
      </c>
      <c r="Z5" s="66">
        <f>'11月 '!Z5+'12月'!AP5</f>
        <v>0</v>
      </c>
      <c r="AA5" s="66">
        <f>'11月 '!AA5+'12月'!AQ5</f>
        <v>0</v>
      </c>
      <c r="AB5" s="66">
        <f>'11月 '!AB5+'12月'!AR5</f>
        <v>0</v>
      </c>
      <c r="AC5" s="66">
        <f>'11月 '!AC5+'12月'!AS5</f>
        <v>0</v>
      </c>
      <c r="AD5" s="66">
        <f>'11月 '!AD5+'12月'!AT5</f>
        <v>0</v>
      </c>
      <c r="AE5" s="94">
        <f>SUM(Q5:V5)+'11月 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'11月 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I6-J6-K6+'11月 '!W6</f>
        <v>0</v>
      </c>
      <c r="X6" s="69">
        <f>L6+'11月 '!X6</f>
        <v>60000</v>
      </c>
      <c r="Y6" s="69">
        <f>SUM(M6:P6)+'11月 '!Y6</f>
        <v>0</v>
      </c>
      <c r="Z6" s="69">
        <f>'11月 '!Z6+'12月'!AP6</f>
        <v>0</v>
      </c>
      <c r="AA6" s="69">
        <f>'11月 '!AA6+'12月'!AQ6</f>
        <v>0</v>
      </c>
      <c r="AB6" s="69">
        <f>'11月 '!AB6+'12月'!AR6</f>
        <v>0</v>
      </c>
      <c r="AC6" s="69">
        <f>'11月 '!AC6+'12月'!AS6</f>
        <v>0</v>
      </c>
      <c r="AD6" s="69">
        <f>'11月 '!AD6+'12月'!AT6</f>
        <v>0</v>
      </c>
      <c r="AE6" s="95">
        <f>SUM(Q6:V6)+'11月 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'11月 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I7-J7-K7+'11月 '!W7</f>
        <v>0</v>
      </c>
      <c r="X7" s="69">
        <f>L7+'11月 '!X7</f>
        <v>60000</v>
      </c>
      <c r="Y7" s="69">
        <f>SUM(M7:P7)+'11月 '!Y7</f>
        <v>0</v>
      </c>
      <c r="Z7" s="69">
        <f>'11月 '!Z7+'12月'!AP7</f>
        <v>0</v>
      </c>
      <c r="AA7" s="69">
        <f>'11月 '!AA7+'12月'!AQ7</f>
        <v>0</v>
      </c>
      <c r="AB7" s="69">
        <f>'11月 '!AB7+'12月'!AR7</f>
        <v>0</v>
      </c>
      <c r="AC7" s="69">
        <f>'11月 '!AC7+'12月'!AS7</f>
        <v>0</v>
      </c>
      <c r="AD7" s="69">
        <f>'11月 '!AD7+'12月'!AT7</f>
        <v>0</v>
      </c>
      <c r="AE7" s="95">
        <f>SUM(Q7:V7)+'11月 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'11月 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I8-J8-K8+'11月 '!W8</f>
        <v>0</v>
      </c>
      <c r="X8" s="69">
        <f>L8+'11月 '!X8</f>
        <v>60000</v>
      </c>
      <c r="Y8" s="69">
        <f>SUM(M8:P8)+'11月 '!Y8</f>
        <v>0</v>
      </c>
      <c r="Z8" s="69">
        <f>'11月 '!Z8+'12月'!AP8</f>
        <v>0</v>
      </c>
      <c r="AA8" s="69">
        <f>'11月 '!AA8+'12月'!AQ8</f>
        <v>0</v>
      </c>
      <c r="AB8" s="69">
        <f>'11月 '!AB8+'12月'!AR8</f>
        <v>0</v>
      </c>
      <c r="AC8" s="69">
        <f>'11月 '!AC8+'12月'!AS8</f>
        <v>0</v>
      </c>
      <c r="AD8" s="69">
        <f>'11月 '!AD8+'12月'!AT8</f>
        <v>0</v>
      </c>
      <c r="AE8" s="95">
        <f>SUM(Q8:V8)+'11月 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'11月 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I9-J9-K9+'11月 '!W9</f>
        <v>0</v>
      </c>
      <c r="X9" s="69">
        <f>L9+'11月 '!X9</f>
        <v>60000</v>
      </c>
      <c r="Y9" s="69">
        <f>SUM(M9:P9)+'11月 '!Y9</f>
        <v>0</v>
      </c>
      <c r="Z9" s="69">
        <f>'11月 '!Z9+'12月'!AP9</f>
        <v>0</v>
      </c>
      <c r="AA9" s="69">
        <f>'11月 '!AA9+'12月'!AQ9</f>
        <v>0</v>
      </c>
      <c r="AB9" s="69">
        <f>'11月 '!AB9+'12月'!AR9</f>
        <v>0</v>
      </c>
      <c r="AC9" s="69">
        <f>'11月 '!AC9+'12月'!AS9</f>
        <v>0</v>
      </c>
      <c r="AD9" s="69">
        <f>'11月 '!AD9+'12月'!AT9</f>
        <v>0</v>
      </c>
      <c r="AE9" s="95">
        <f>SUM(Q9:V9)+'11月 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'11月 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I10-J10-K10+'11月 '!W10</f>
        <v>0</v>
      </c>
      <c r="X10" s="69">
        <f>L10+'11月 '!X10</f>
        <v>60000</v>
      </c>
      <c r="Y10" s="69">
        <f>SUM(M10:P10)+'11月 '!Y10</f>
        <v>0</v>
      </c>
      <c r="Z10" s="69">
        <f>'11月 '!Z10+'12月'!AP10</f>
        <v>0</v>
      </c>
      <c r="AA10" s="69">
        <f>'11月 '!AA10+'12月'!AQ10</f>
        <v>0</v>
      </c>
      <c r="AB10" s="69">
        <f>'11月 '!AB10+'12月'!AR10</f>
        <v>0</v>
      </c>
      <c r="AC10" s="69">
        <f>'11月 '!AC10+'12月'!AS10</f>
        <v>0</v>
      </c>
      <c r="AD10" s="69">
        <f>'11月 '!AD10+'12月'!AT10</f>
        <v>0</v>
      </c>
      <c r="AE10" s="95">
        <f>SUM(Q10:V10)+'11月 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'11月 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I11-J11-K11+'11月 '!W11</f>
        <v>0</v>
      </c>
      <c r="X11" s="69">
        <f>L11+'11月 '!X11</f>
        <v>60000</v>
      </c>
      <c r="Y11" s="69">
        <f>SUM(M11:P11)+'11月 '!Y11</f>
        <v>0</v>
      </c>
      <c r="Z11" s="69">
        <f>'11月 '!Z11+'12月'!AP11</f>
        <v>0</v>
      </c>
      <c r="AA11" s="69">
        <f>'11月 '!AA11+'12月'!AQ11</f>
        <v>0</v>
      </c>
      <c r="AB11" s="69">
        <f>'11月 '!AB11+'12月'!AR11</f>
        <v>0</v>
      </c>
      <c r="AC11" s="69">
        <f>'11月 '!AC11+'12月'!AS11</f>
        <v>0</v>
      </c>
      <c r="AD11" s="69">
        <f>'11月 '!AD11+'12月'!AT11</f>
        <v>0</v>
      </c>
      <c r="AE11" s="95">
        <f>SUM(Q11:V11)+'11月 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'11月 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I12-J12-K12+'11月 '!W12</f>
        <v>0</v>
      </c>
      <c r="X12" s="69">
        <f>L12+'11月 '!X12</f>
        <v>60000</v>
      </c>
      <c r="Y12" s="69">
        <f>SUM(M12:P12)+'11月 '!Y12</f>
        <v>0</v>
      </c>
      <c r="Z12" s="69">
        <f>'11月 '!Z12+'12月'!AP12</f>
        <v>0</v>
      </c>
      <c r="AA12" s="69">
        <f>'11月 '!AA12+'12月'!AQ12</f>
        <v>0</v>
      </c>
      <c r="AB12" s="69">
        <f>'11月 '!AB12+'12月'!AR12</f>
        <v>0</v>
      </c>
      <c r="AC12" s="69">
        <f>'11月 '!AC12+'12月'!AS12</f>
        <v>0</v>
      </c>
      <c r="AD12" s="69">
        <f>'11月 '!AD12+'12月'!AT12</f>
        <v>0</v>
      </c>
      <c r="AE12" s="95">
        <f>SUM(Q12:V12)+'11月 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'11月 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I13-J13-K13+'11月 '!W13</f>
        <v>0</v>
      </c>
      <c r="X13" s="69">
        <f>L13+'11月 '!X13</f>
        <v>60000</v>
      </c>
      <c r="Y13" s="69">
        <f>SUM(M13:P13)+'11月 '!Y13</f>
        <v>0</v>
      </c>
      <c r="Z13" s="69">
        <f>'11月 '!Z13+'12月'!AP13</f>
        <v>0</v>
      </c>
      <c r="AA13" s="69">
        <f>'11月 '!AA13+'12月'!AQ13</f>
        <v>0</v>
      </c>
      <c r="AB13" s="69">
        <f>'11月 '!AB13+'12月'!AR13</f>
        <v>0</v>
      </c>
      <c r="AC13" s="69">
        <f>'11月 '!AC13+'12月'!AS13</f>
        <v>0</v>
      </c>
      <c r="AD13" s="69">
        <f>'11月 '!AD13+'12月'!AT13</f>
        <v>0</v>
      </c>
      <c r="AE13" s="95">
        <f>SUM(Q13:V13)+'11月 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'11月 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I14-J14-K14+'11月 '!W14</f>
        <v>0</v>
      </c>
      <c r="X14" s="69">
        <f>L14+'11月 '!X14</f>
        <v>60000</v>
      </c>
      <c r="Y14" s="69">
        <f>SUM(M14:P14)+'11月 '!Y14</f>
        <v>0</v>
      </c>
      <c r="Z14" s="69">
        <f>'11月 '!Z14+'12月'!AP14</f>
        <v>0</v>
      </c>
      <c r="AA14" s="69">
        <f>'11月 '!AA14+'12月'!AQ14</f>
        <v>0</v>
      </c>
      <c r="AB14" s="69">
        <f>'11月 '!AB14+'12月'!AR14</f>
        <v>0</v>
      </c>
      <c r="AC14" s="69">
        <f>'11月 '!AC14+'12月'!AS14</f>
        <v>0</v>
      </c>
      <c r="AD14" s="69">
        <f>'11月 '!AD14+'12月'!AT14</f>
        <v>0</v>
      </c>
      <c r="AE14" s="95">
        <f>SUM(Q14:V14)+'11月 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'11月 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I15-J15-K15+'11月 '!W15</f>
        <v>0</v>
      </c>
      <c r="X15" s="69">
        <f>L15+'11月 '!X15</f>
        <v>60000</v>
      </c>
      <c r="Y15" s="69">
        <f>SUM(M15:P15)+'11月 '!Y15</f>
        <v>0</v>
      </c>
      <c r="Z15" s="69">
        <f>'11月 '!Z15+'12月'!AP15</f>
        <v>0</v>
      </c>
      <c r="AA15" s="69">
        <f>'11月 '!AA15+'12月'!AQ15</f>
        <v>0</v>
      </c>
      <c r="AB15" s="69">
        <f>'11月 '!AB15+'12月'!AR15</f>
        <v>0</v>
      </c>
      <c r="AC15" s="69">
        <f>'11月 '!AC15+'12月'!AS15</f>
        <v>0</v>
      </c>
      <c r="AD15" s="69">
        <f>'11月 '!AD15+'12月'!AT15</f>
        <v>0</v>
      </c>
      <c r="AE15" s="95">
        <f>SUM(Q15:V15)+'11月 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'11月 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I16-J16-K16+'11月 '!W16</f>
        <v>0</v>
      </c>
      <c r="X16" s="69">
        <f>L16+'11月 '!X16</f>
        <v>60000</v>
      </c>
      <c r="Y16" s="69">
        <f>SUM(M16:P16)+'11月 '!Y16</f>
        <v>0</v>
      </c>
      <c r="Z16" s="69">
        <f>'11月 '!Z16+'12月'!AP16</f>
        <v>0</v>
      </c>
      <c r="AA16" s="69">
        <f>'11月 '!AA16+'12月'!AQ16</f>
        <v>0</v>
      </c>
      <c r="AB16" s="69">
        <f>'11月 '!AB16+'12月'!AR16</f>
        <v>0</v>
      </c>
      <c r="AC16" s="69">
        <f>'11月 '!AC16+'12月'!AS16</f>
        <v>0</v>
      </c>
      <c r="AD16" s="69">
        <f>'11月 '!AD16+'12月'!AT16</f>
        <v>0</v>
      </c>
      <c r="AE16" s="95">
        <f>SUM(Q16:V16)+'11月 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'11月 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I17-J17-K17+'11月 '!W17</f>
        <v>0</v>
      </c>
      <c r="X17" s="69">
        <f>L17+'11月 '!X17</f>
        <v>60000</v>
      </c>
      <c r="Y17" s="69">
        <f>SUM(M17:P17)+'11月 '!Y17</f>
        <v>0</v>
      </c>
      <c r="Z17" s="69">
        <f>'11月 '!Z17+'12月'!AP17</f>
        <v>0</v>
      </c>
      <c r="AA17" s="69">
        <f>'11月 '!AA17+'12月'!AQ17</f>
        <v>0</v>
      </c>
      <c r="AB17" s="69">
        <f>'11月 '!AB17+'12月'!AR17</f>
        <v>0</v>
      </c>
      <c r="AC17" s="69">
        <f>'11月 '!AC17+'12月'!AS17</f>
        <v>0</v>
      </c>
      <c r="AD17" s="69">
        <f>'11月 '!AD17+'12月'!AT17</f>
        <v>0</v>
      </c>
      <c r="AE17" s="95">
        <f>SUM(Q17:V17)+'11月 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'11月 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I18-J18-K18+'11月 '!W18</f>
        <v>0</v>
      </c>
      <c r="X18" s="72">
        <f>L18+'11月 '!X18</f>
        <v>60000</v>
      </c>
      <c r="Y18" s="72">
        <f>SUM(M18:P18)+'11月 '!Y18</f>
        <v>0</v>
      </c>
      <c r="Z18" s="72">
        <f>'11月 '!Z18+'12月'!AP18</f>
        <v>0</v>
      </c>
      <c r="AA18" s="72">
        <f>'11月 '!AA18+'12月'!AQ18</f>
        <v>0</v>
      </c>
      <c r="AB18" s="72">
        <f>'11月 '!AB18+'12月'!AR18</f>
        <v>0</v>
      </c>
      <c r="AC18" s="72">
        <f>'11月 '!AC18+'12月'!AS18</f>
        <v>0</v>
      </c>
      <c r="AD18" s="72">
        <f>'11月 '!AD18+'12月'!AT18</f>
        <v>0</v>
      </c>
      <c r="AE18" s="96">
        <f>SUM(Q18:V18)+'11月 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'11月 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P21"/>
  <sheetViews>
    <sheetView showGridLines="0" zoomScaleSheetLayoutView="100" workbookViewId="0" topLeftCell="X1">
      <selection activeCell="AG11" sqref="AG11"/>
    </sheetView>
  </sheetViews>
  <sheetFormatPr defaultColWidth="9.00390625" defaultRowHeight="21.75" customHeight="1"/>
  <cols>
    <col min="1" max="1" width="3.125" style="1" customWidth="1"/>
    <col min="2" max="4" width="9.00390625" style="1" customWidth="1"/>
    <col min="5" max="5" width="9.50390625" style="1" bestFit="1" customWidth="1"/>
    <col min="6" max="6" width="9.00390625" style="1" customWidth="1"/>
    <col min="7" max="7" width="7.50390625" style="1" customWidth="1"/>
    <col min="8" max="8" width="9.00390625" style="1" customWidth="1"/>
    <col min="9" max="9" width="12.75390625" style="1" bestFit="1" customWidth="1"/>
    <col min="10" max="11" width="9.00390625" style="1" customWidth="1"/>
    <col min="12" max="13" width="11.625" style="1" bestFit="1" customWidth="1"/>
    <col min="14" max="22" width="9.00390625" style="1" customWidth="1"/>
    <col min="23" max="23" width="13.875" style="1" bestFit="1" customWidth="1"/>
    <col min="24" max="24" width="12.75390625" style="1" bestFit="1" customWidth="1"/>
    <col min="25" max="25" width="9.125" style="1" customWidth="1"/>
    <col min="26" max="29" width="11.625" style="1" bestFit="1" customWidth="1"/>
    <col min="30" max="30" width="11.625" style="1" customWidth="1"/>
    <col min="31" max="31" width="9.50390625" style="1" bestFit="1" customWidth="1"/>
    <col min="32" max="32" width="11.625" style="1" bestFit="1" customWidth="1"/>
    <col min="33" max="34" width="9.125" style="1" bestFit="1" customWidth="1"/>
    <col min="35" max="35" width="13.875" style="1" bestFit="1" customWidth="1"/>
    <col min="36" max="37" width="9.00390625" style="1" customWidth="1"/>
    <col min="38" max="38" width="12.75390625" style="1" bestFit="1" customWidth="1"/>
    <col min="39" max="39" width="9.125" style="1" bestFit="1" customWidth="1"/>
    <col min="40" max="41" width="12.75390625" style="1" bestFit="1" customWidth="1"/>
    <col min="42" max="16384" width="9.00390625" style="1" customWidth="1"/>
  </cols>
  <sheetData>
    <row r="1" ht="15" customHeight="1">
      <c r="C1" s="2"/>
    </row>
    <row r="2" spans="2:42" ht="21.75" customHeight="1">
      <c r="B2" s="3" t="s">
        <v>71</v>
      </c>
      <c r="C2" s="4" t="s">
        <v>72</v>
      </c>
      <c r="D2" s="4" t="s">
        <v>73</v>
      </c>
      <c r="E2" s="4" t="s">
        <v>74</v>
      </c>
      <c r="F2" s="4" t="s">
        <v>75</v>
      </c>
      <c r="G2" s="4" t="s">
        <v>76</v>
      </c>
      <c r="H2" s="4" t="s">
        <v>77</v>
      </c>
      <c r="I2" s="17" t="s">
        <v>78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1" t="s">
        <v>79</v>
      </c>
      <c r="X2" s="21"/>
      <c r="Y2" s="21"/>
      <c r="Z2" s="21"/>
      <c r="AA2" s="21"/>
      <c r="AB2" s="21"/>
      <c r="AC2" s="21"/>
      <c r="AD2" s="21"/>
      <c r="AE2" s="21"/>
      <c r="AF2" s="21"/>
      <c r="AG2" s="25" t="s">
        <v>80</v>
      </c>
      <c r="AH2" s="25" t="s">
        <v>81</v>
      </c>
      <c r="AI2" s="26" t="s">
        <v>82</v>
      </c>
      <c r="AJ2" s="26"/>
      <c r="AK2" s="26"/>
      <c r="AL2" s="26"/>
      <c r="AM2" s="26"/>
      <c r="AN2" s="26"/>
      <c r="AO2" s="26"/>
      <c r="AP2" s="32" t="s">
        <v>83</v>
      </c>
    </row>
    <row r="3" spans="2:42" ht="21.75" customHeight="1">
      <c r="B3" s="5"/>
      <c r="C3" s="6"/>
      <c r="D3" s="6"/>
      <c r="E3" s="6"/>
      <c r="F3" s="6"/>
      <c r="G3" s="6"/>
      <c r="H3" s="6"/>
      <c r="I3" s="18" t="s">
        <v>84</v>
      </c>
      <c r="J3" s="18"/>
      <c r="K3" s="18"/>
      <c r="L3" s="18" t="s">
        <v>85</v>
      </c>
      <c r="M3" s="18" t="s">
        <v>86</v>
      </c>
      <c r="N3" s="18"/>
      <c r="O3" s="18"/>
      <c r="P3" s="18"/>
      <c r="Q3" s="18" t="s">
        <v>87</v>
      </c>
      <c r="R3" s="18"/>
      <c r="S3" s="18"/>
      <c r="T3" s="18"/>
      <c r="U3" s="18"/>
      <c r="V3" s="18"/>
      <c r="W3" s="22" t="s">
        <v>88</v>
      </c>
      <c r="X3" s="22" t="s">
        <v>89</v>
      </c>
      <c r="Y3" s="22" t="s">
        <v>90</v>
      </c>
      <c r="Z3" s="22" t="s">
        <v>91</v>
      </c>
      <c r="AA3" s="22"/>
      <c r="AB3" s="22"/>
      <c r="AC3" s="22"/>
      <c r="AD3" s="22"/>
      <c r="AE3" s="22"/>
      <c r="AF3" s="22" t="s">
        <v>92</v>
      </c>
      <c r="AG3" s="27"/>
      <c r="AH3" s="27"/>
      <c r="AI3" s="28" t="s">
        <v>93</v>
      </c>
      <c r="AJ3" s="28" t="s">
        <v>94</v>
      </c>
      <c r="AK3" s="28" t="s">
        <v>95</v>
      </c>
      <c r="AL3" s="28" t="s">
        <v>96</v>
      </c>
      <c r="AM3" s="28" t="s">
        <v>97</v>
      </c>
      <c r="AN3" s="28" t="s">
        <v>98</v>
      </c>
      <c r="AO3" s="28" t="s">
        <v>99</v>
      </c>
      <c r="AP3" s="33"/>
    </row>
    <row r="4" spans="2:42" ht="21.75" customHeight="1">
      <c r="B4" s="5"/>
      <c r="C4" s="6"/>
      <c r="D4" s="6"/>
      <c r="E4" s="6"/>
      <c r="F4" s="6"/>
      <c r="G4" s="6"/>
      <c r="H4" s="6"/>
      <c r="I4" s="18" t="s">
        <v>100</v>
      </c>
      <c r="J4" s="18" t="s">
        <v>101</v>
      </c>
      <c r="K4" s="18" t="s">
        <v>102</v>
      </c>
      <c r="L4" s="18"/>
      <c r="M4" s="18" t="s">
        <v>103</v>
      </c>
      <c r="N4" s="18" t="s">
        <v>104</v>
      </c>
      <c r="O4" s="18" t="s">
        <v>105</v>
      </c>
      <c r="P4" s="18" t="s">
        <v>106</v>
      </c>
      <c r="Q4" s="18" t="s">
        <v>107</v>
      </c>
      <c r="R4" s="18" t="s">
        <v>108</v>
      </c>
      <c r="S4" s="18" t="s">
        <v>109</v>
      </c>
      <c r="T4" s="18" t="s">
        <v>110</v>
      </c>
      <c r="U4" s="18" t="s">
        <v>111</v>
      </c>
      <c r="V4" s="18" t="s">
        <v>112</v>
      </c>
      <c r="W4" s="22"/>
      <c r="X4" s="22"/>
      <c r="Y4" s="22"/>
      <c r="Z4" s="22" t="s">
        <v>113</v>
      </c>
      <c r="AA4" s="22" t="s">
        <v>114</v>
      </c>
      <c r="AB4" s="22" t="s">
        <v>115</v>
      </c>
      <c r="AC4" s="22" t="s">
        <v>116</v>
      </c>
      <c r="AD4" s="22" t="s">
        <v>117</v>
      </c>
      <c r="AE4" s="22" t="s">
        <v>118</v>
      </c>
      <c r="AF4" s="22"/>
      <c r="AG4" s="27"/>
      <c r="AH4" s="27"/>
      <c r="AI4" s="28"/>
      <c r="AJ4" s="28"/>
      <c r="AK4" s="28"/>
      <c r="AL4" s="28"/>
      <c r="AM4" s="28"/>
      <c r="AN4" s="28"/>
      <c r="AO4" s="28"/>
      <c r="AP4" s="33"/>
    </row>
    <row r="5" spans="2:42" ht="21.75" customHeight="1">
      <c r="B5" s="7">
        <v>1</v>
      </c>
      <c r="C5" s="8" t="s">
        <v>54</v>
      </c>
      <c r="D5" s="9" t="s">
        <v>119</v>
      </c>
      <c r="E5" s="10">
        <v>10000000</v>
      </c>
      <c r="F5" s="11">
        <f>E5</f>
        <v>10000000</v>
      </c>
      <c r="G5" s="8" t="s">
        <v>120</v>
      </c>
      <c r="H5" s="9" t="s">
        <v>121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3">
        <f>'12月'!W5</f>
        <v>0</v>
      </c>
      <c r="X5" s="23">
        <f>'12月'!X5</f>
        <v>60000</v>
      </c>
      <c r="Y5" s="23">
        <f>'12月'!Y5</f>
        <v>0</v>
      </c>
      <c r="Z5" s="23">
        <f>'12月'!Z5</f>
        <v>0</v>
      </c>
      <c r="AA5" s="23">
        <f>'12月'!AA5</f>
        <v>0</v>
      </c>
      <c r="AB5" s="23">
        <f>'12月'!AB5</f>
        <v>0</v>
      </c>
      <c r="AC5" s="23">
        <f>'12月'!AC5</f>
        <v>0</v>
      </c>
      <c r="AD5" s="23"/>
      <c r="AE5" s="23">
        <f>'12月'!AD5</f>
        <v>0</v>
      </c>
      <c r="AF5" s="23">
        <f>'12月'!AE5</f>
        <v>0</v>
      </c>
      <c r="AG5" s="23">
        <v>1</v>
      </c>
      <c r="AH5" s="29">
        <v>0</v>
      </c>
      <c r="AI5" s="23">
        <f>W5-X5-Y5-AF5-AH5-SUM(Z5:AE5)</f>
        <v>-60000</v>
      </c>
      <c r="AJ5" s="23"/>
      <c r="AK5" s="23"/>
      <c r="AL5" s="23">
        <f>MAX(AI5*{0.03;0.1;0.2;0.25;0.3;0.35;0.45}-{0;2520;16920;31920;52920;85920;181920},0)</f>
        <v>0</v>
      </c>
      <c r="AM5" s="23">
        <v>0</v>
      </c>
      <c r="AN5" s="23">
        <f>'12月'!AK5</f>
        <v>0</v>
      </c>
      <c r="AO5" s="23">
        <f>AL5-AM5-AN5</f>
        <v>0</v>
      </c>
      <c r="AP5" s="34"/>
    </row>
    <row r="6" spans="2:42" ht="21.75" customHeight="1">
      <c r="B6" s="7">
        <v>2</v>
      </c>
      <c r="C6" s="8" t="s">
        <v>62</v>
      </c>
      <c r="D6" s="9" t="s">
        <v>119</v>
      </c>
      <c r="E6" s="10">
        <v>10000001</v>
      </c>
      <c r="F6" s="11">
        <f aca="true" t="shared" si="0" ref="F6:F18">E6</f>
        <v>10000001</v>
      </c>
      <c r="G6" s="8" t="s">
        <v>120</v>
      </c>
      <c r="H6" s="9" t="s">
        <v>121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3">
        <f>'12月'!W6</f>
        <v>0</v>
      </c>
      <c r="X6" s="23">
        <f>'12月'!X6</f>
        <v>60000</v>
      </c>
      <c r="Y6" s="23">
        <f>'12月'!Y6</f>
        <v>0</v>
      </c>
      <c r="Z6" s="23">
        <f>'12月'!Z6</f>
        <v>0</v>
      </c>
      <c r="AA6" s="23">
        <f>'12月'!AA6</f>
        <v>0</v>
      </c>
      <c r="AB6" s="23">
        <f>'12月'!AB6</f>
        <v>0</v>
      </c>
      <c r="AC6" s="23">
        <f>'12月'!AC6</f>
        <v>0</v>
      </c>
      <c r="AD6" s="23"/>
      <c r="AE6" s="23">
        <f>'12月'!AD6</f>
        <v>0</v>
      </c>
      <c r="AF6" s="23">
        <f>'12月'!AE6</f>
        <v>0</v>
      </c>
      <c r="AG6" s="23">
        <v>1</v>
      </c>
      <c r="AH6" s="29">
        <v>0</v>
      </c>
      <c r="AI6" s="23">
        <f aca="true" t="shared" si="1" ref="AI6:AI18">W6-X6-Y6-AF6-AH6-SUM(Z6:AE6)</f>
        <v>-60000</v>
      </c>
      <c r="AJ6" s="23"/>
      <c r="AK6" s="23"/>
      <c r="AL6" s="23">
        <f>MAX(AI6*{0.03;0.1;0.2;0.25;0.3;0.35;0.45}-{0;2520;16920;31920;52920;85920;181920},0)</f>
        <v>0</v>
      </c>
      <c r="AM6" s="23">
        <v>0</v>
      </c>
      <c r="AN6" s="23">
        <f>'12月'!AK6</f>
        <v>0</v>
      </c>
      <c r="AO6" s="23">
        <f aca="true" t="shared" si="2" ref="AO6:AO18">AL6-AM6-AN6</f>
        <v>0</v>
      </c>
      <c r="AP6" s="34"/>
    </row>
    <row r="7" spans="2:42" ht="21.75" customHeight="1">
      <c r="B7" s="7">
        <v>3</v>
      </c>
      <c r="C7" s="8" t="s">
        <v>64</v>
      </c>
      <c r="D7" s="9" t="s">
        <v>119</v>
      </c>
      <c r="E7" s="10">
        <v>10000002</v>
      </c>
      <c r="F7" s="11">
        <f t="shared" si="0"/>
        <v>10000002</v>
      </c>
      <c r="G7" s="8" t="s">
        <v>120</v>
      </c>
      <c r="H7" s="9" t="s">
        <v>121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3">
        <f>'12月'!W7</f>
        <v>0</v>
      </c>
      <c r="X7" s="23">
        <f>'12月'!X7</f>
        <v>60000</v>
      </c>
      <c r="Y7" s="23">
        <f>'12月'!Y7</f>
        <v>0</v>
      </c>
      <c r="Z7" s="23">
        <f>'12月'!Z7</f>
        <v>0</v>
      </c>
      <c r="AA7" s="23">
        <f>'12月'!AA7</f>
        <v>0</v>
      </c>
      <c r="AB7" s="23">
        <f>'12月'!AB7</f>
        <v>0</v>
      </c>
      <c r="AC7" s="23">
        <f>'12月'!AC7</f>
        <v>0</v>
      </c>
      <c r="AD7" s="23"/>
      <c r="AE7" s="23">
        <f>'12月'!AD7</f>
        <v>0</v>
      </c>
      <c r="AF7" s="23">
        <f>'12月'!AE7</f>
        <v>0</v>
      </c>
      <c r="AG7" s="23">
        <v>1</v>
      </c>
      <c r="AH7" s="29">
        <v>0</v>
      </c>
      <c r="AI7" s="23">
        <f t="shared" si="1"/>
        <v>-60000</v>
      </c>
      <c r="AJ7" s="23"/>
      <c r="AK7" s="23"/>
      <c r="AL7" s="23">
        <f>MAX(AI7*{0.03;0.1;0.2;0.25;0.3;0.35;0.45}-{0;2520;16920;31920;52920;85920;181920},0)</f>
        <v>0</v>
      </c>
      <c r="AM7" s="23">
        <v>0</v>
      </c>
      <c r="AN7" s="23">
        <f>'12月'!AK7</f>
        <v>0</v>
      </c>
      <c r="AO7" s="23">
        <f t="shared" si="2"/>
        <v>0</v>
      </c>
      <c r="AP7" s="34"/>
    </row>
    <row r="8" spans="2:42" ht="21.75" customHeight="1">
      <c r="B8" s="7">
        <v>4</v>
      </c>
      <c r="C8" s="8" t="s">
        <v>54</v>
      </c>
      <c r="D8" s="9" t="s">
        <v>119</v>
      </c>
      <c r="E8" s="10">
        <v>10000003</v>
      </c>
      <c r="F8" s="11">
        <f t="shared" si="0"/>
        <v>10000003</v>
      </c>
      <c r="G8" s="8" t="s">
        <v>120</v>
      </c>
      <c r="H8" s="9" t="s">
        <v>121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3">
        <f>'12月'!W8</f>
        <v>0</v>
      </c>
      <c r="X8" s="23">
        <f>'12月'!X8</f>
        <v>60000</v>
      </c>
      <c r="Y8" s="23">
        <f>'12月'!Y8</f>
        <v>0</v>
      </c>
      <c r="Z8" s="23">
        <f>'12月'!Z8</f>
        <v>0</v>
      </c>
      <c r="AA8" s="23">
        <f>'12月'!AA8</f>
        <v>0</v>
      </c>
      <c r="AB8" s="23">
        <f>'12月'!AB8</f>
        <v>0</v>
      </c>
      <c r="AC8" s="23">
        <f>'12月'!AC8</f>
        <v>0</v>
      </c>
      <c r="AD8" s="23"/>
      <c r="AE8" s="23">
        <f>'12月'!AD8</f>
        <v>0</v>
      </c>
      <c r="AF8" s="23">
        <f>'12月'!AE8</f>
        <v>0</v>
      </c>
      <c r="AG8" s="23">
        <v>1</v>
      </c>
      <c r="AH8" s="29">
        <v>0</v>
      </c>
      <c r="AI8" s="23">
        <f t="shared" si="1"/>
        <v>-60000</v>
      </c>
      <c r="AJ8" s="23"/>
      <c r="AK8" s="23"/>
      <c r="AL8" s="23">
        <f>MAX(AI8*{0.03;0.1;0.2;0.25;0.3;0.35;0.45}-{0;2520;16920;31920;52920;85920;181920},0)</f>
        <v>0</v>
      </c>
      <c r="AM8" s="23">
        <v>0</v>
      </c>
      <c r="AN8" s="23">
        <f>'12月'!AK8</f>
        <v>0</v>
      </c>
      <c r="AO8" s="23">
        <f t="shared" si="2"/>
        <v>0</v>
      </c>
      <c r="AP8" s="34"/>
    </row>
    <row r="9" spans="2:42" ht="21.75" customHeight="1">
      <c r="B9" s="7">
        <v>5</v>
      </c>
      <c r="C9" s="8" t="s">
        <v>62</v>
      </c>
      <c r="D9" s="9" t="s">
        <v>119</v>
      </c>
      <c r="E9" s="10">
        <v>10000004</v>
      </c>
      <c r="F9" s="11">
        <f t="shared" si="0"/>
        <v>10000004</v>
      </c>
      <c r="G9" s="8" t="s">
        <v>120</v>
      </c>
      <c r="H9" s="9" t="s">
        <v>121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3">
        <f>'12月'!W9</f>
        <v>0</v>
      </c>
      <c r="X9" s="23">
        <f>'12月'!X9</f>
        <v>60000</v>
      </c>
      <c r="Y9" s="23">
        <f>'12月'!Y9</f>
        <v>0</v>
      </c>
      <c r="Z9" s="23">
        <f>'12月'!Z9</f>
        <v>0</v>
      </c>
      <c r="AA9" s="23">
        <f>'12月'!AA9</f>
        <v>0</v>
      </c>
      <c r="AB9" s="23">
        <f>'12月'!AB9</f>
        <v>0</v>
      </c>
      <c r="AC9" s="23">
        <f>'12月'!AC9</f>
        <v>0</v>
      </c>
      <c r="AD9" s="23"/>
      <c r="AE9" s="23">
        <f>'12月'!AD9</f>
        <v>0</v>
      </c>
      <c r="AF9" s="23">
        <f>'12月'!AE9</f>
        <v>0</v>
      </c>
      <c r="AG9" s="23">
        <v>1</v>
      </c>
      <c r="AH9" s="29">
        <v>0</v>
      </c>
      <c r="AI9" s="23">
        <f t="shared" si="1"/>
        <v>-60000</v>
      </c>
      <c r="AJ9" s="23"/>
      <c r="AK9" s="23"/>
      <c r="AL9" s="23">
        <f>MAX(AI9*{0.03;0.1;0.2;0.25;0.3;0.35;0.45}-{0;2520;16920;31920;52920;85920;181920},0)</f>
        <v>0</v>
      </c>
      <c r="AM9" s="23">
        <v>0</v>
      </c>
      <c r="AN9" s="23">
        <f>'12月'!AK9</f>
        <v>0</v>
      </c>
      <c r="AO9" s="23">
        <f t="shared" si="2"/>
        <v>0</v>
      </c>
      <c r="AP9" s="34"/>
    </row>
    <row r="10" spans="2:42" ht="21.75" customHeight="1">
      <c r="B10" s="7">
        <v>6</v>
      </c>
      <c r="C10" s="8" t="s">
        <v>64</v>
      </c>
      <c r="D10" s="9" t="s">
        <v>119</v>
      </c>
      <c r="E10" s="10">
        <v>10000005</v>
      </c>
      <c r="F10" s="11">
        <f t="shared" si="0"/>
        <v>10000005</v>
      </c>
      <c r="G10" s="8" t="s">
        <v>120</v>
      </c>
      <c r="H10" s="9" t="s">
        <v>121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3">
        <f>'12月'!W10</f>
        <v>0</v>
      </c>
      <c r="X10" s="23">
        <f>'12月'!X10</f>
        <v>60000</v>
      </c>
      <c r="Y10" s="23">
        <f>'12月'!Y10</f>
        <v>0</v>
      </c>
      <c r="Z10" s="23">
        <f>'12月'!Z10</f>
        <v>0</v>
      </c>
      <c r="AA10" s="23">
        <f>'12月'!AA10</f>
        <v>0</v>
      </c>
      <c r="AB10" s="23">
        <f>'12月'!AB10</f>
        <v>0</v>
      </c>
      <c r="AC10" s="23">
        <f>'12月'!AC10</f>
        <v>0</v>
      </c>
      <c r="AD10" s="23"/>
      <c r="AE10" s="23">
        <f>'12月'!AD10</f>
        <v>0</v>
      </c>
      <c r="AF10" s="23">
        <f>'12月'!AE10</f>
        <v>0</v>
      </c>
      <c r="AG10" s="23">
        <v>1</v>
      </c>
      <c r="AH10" s="29">
        <v>0</v>
      </c>
      <c r="AI10" s="23">
        <f t="shared" si="1"/>
        <v>-60000</v>
      </c>
      <c r="AJ10" s="23"/>
      <c r="AK10" s="23"/>
      <c r="AL10" s="23">
        <f>MAX(AI10*{0.03;0.1;0.2;0.25;0.3;0.35;0.45}-{0;2520;16920;31920;52920;85920;181920},0)</f>
        <v>0</v>
      </c>
      <c r="AM10" s="23">
        <v>0</v>
      </c>
      <c r="AN10" s="23">
        <f>'12月'!AK10</f>
        <v>0</v>
      </c>
      <c r="AO10" s="23">
        <f t="shared" si="2"/>
        <v>0</v>
      </c>
      <c r="AP10" s="34"/>
    </row>
    <row r="11" spans="2:42" ht="21.75" customHeight="1">
      <c r="B11" s="7">
        <v>7</v>
      </c>
      <c r="C11" s="8" t="s">
        <v>54</v>
      </c>
      <c r="D11" s="9" t="s">
        <v>119</v>
      </c>
      <c r="E11" s="10">
        <v>10000006</v>
      </c>
      <c r="F11" s="11">
        <f t="shared" si="0"/>
        <v>10000006</v>
      </c>
      <c r="G11" s="8" t="s">
        <v>120</v>
      </c>
      <c r="H11" s="9" t="s">
        <v>121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3">
        <f>'12月'!W11</f>
        <v>0</v>
      </c>
      <c r="X11" s="23">
        <f>'12月'!X11</f>
        <v>60000</v>
      </c>
      <c r="Y11" s="23">
        <f>'12月'!Y11</f>
        <v>0</v>
      </c>
      <c r="Z11" s="23">
        <f>'12月'!Z11</f>
        <v>0</v>
      </c>
      <c r="AA11" s="23">
        <f>'12月'!AA11</f>
        <v>0</v>
      </c>
      <c r="AB11" s="23">
        <f>'12月'!AB11</f>
        <v>0</v>
      </c>
      <c r="AC11" s="23">
        <f>'12月'!AC11</f>
        <v>0</v>
      </c>
      <c r="AD11" s="23"/>
      <c r="AE11" s="23">
        <f>'12月'!AD11</f>
        <v>0</v>
      </c>
      <c r="AF11" s="23">
        <f>'12月'!AE11</f>
        <v>0</v>
      </c>
      <c r="AG11" s="23">
        <v>1</v>
      </c>
      <c r="AH11" s="29">
        <v>0</v>
      </c>
      <c r="AI11" s="23">
        <f t="shared" si="1"/>
        <v>-60000</v>
      </c>
      <c r="AJ11" s="23"/>
      <c r="AK11" s="23"/>
      <c r="AL11" s="23">
        <f>MAX(AI11*{0.03;0.1;0.2;0.25;0.3;0.35;0.45}-{0;2520;16920;31920;52920;85920;181920},0)</f>
        <v>0</v>
      </c>
      <c r="AM11" s="23">
        <v>0</v>
      </c>
      <c r="AN11" s="23">
        <f>'12月'!AK11</f>
        <v>0</v>
      </c>
      <c r="AO11" s="23">
        <f t="shared" si="2"/>
        <v>0</v>
      </c>
      <c r="AP11" s="34"/>
    </row>
    <row r="12" spans="2:42" ht="21.75" customHeight="1">
      <c r="B12" s="7">
        <v>8</v>
      </c>
      <c r="C12" s="8" t="s">
        <v>62</v>
      </c>
      <c r="D12" s="9" t="s">
        <v>119</v>
      </c>
      <c r="E12" s="10">
        <v>10000007</v>
      </c>
      <c r="F12" s="11">
        <f t="shared" si="0"/>
        <v>10000007</v>
      </c>
      <c r="G12" s="8" t="s">
        <v>120</v>
      </c>
      <c r="H12" s="9" t="s">
        <v>121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3">
        <f>'12月'!W12</f>
        <v>0</v>
      </c>
      <c r="X12" s="23">
        <f>'12月'!X12</f>
        <v>60000</v>
      </c>
      <c r="Y12" s="23">
        <f>'12月'!Y12</f>
        <v>0</v>
      </c>
      <c r="Z12" s="23">
        <f>'12月'!Z12</f>
        <v>0</v>
      </c>
      <c r="AA12" s="23">
        <f>'12月'!AA12</f>
        <v>0</v>
      </c>
      <c r="AB12" s="23">
        <f>'12月'!AB12</f>
        <v>0</v>
      </c>
      <c r="AC12" s="23">
        <f>'12月'!AC12</f>
        <v>0</v>
      </c>
      <c r="AD12" s="23"/>
      <c r="AE12" s="23">
        <f>'12月'!AD12</f>
        <v>0</v>
      </c>
      <c r="AF12" s="23">
        <f>'12月'!AE12</f>
        <v>0</v>
      </c>
      <c r="AG12" s="23">
        <v>1</v>
      </c>
      <c r="AH12" s="29">
        <v>0</v>
      </c>
      <c r="AI12" s="23">
        <f t="shared" si="1"/>
        <v>-60000</v>
      </c>
      <c r="AJ12" s="23"/>
      <c r="AK12" s="23"/>
      <c r="AL12" s="23">
        <f>MAX(AI12*{0.03;0.1;0.2;0.25;0.3;0.35;0.45}-{0;2520;16920;31920;52920;85920;181920},0)</f>
        <v>0</v>
      </c>
      <c r="AM12" s="23">
        <v>0</v>
      </c>
      <c r="AN12" s="23">
        <f>'12月'!AK12</f>
        <v>0</v>
      </c>
      <c r="AO12" s="23">
        <f t="shared" si="2"/>
        <v>0</v>
      </c>
      <c r="AP12" s="34"/>
    </row>
    <row r="13" spans="2:42" ht="21.75" customHeight="1">
      <c r="B13" s="7">
        <v>9</v>
      </c>
      <c r="C13" s="8" t="s">
        <v>64</v>
      </c>
      <c r="D13" s="9" t="s">
        <v>119</v>
      </c>
      <c r="E13" s="10">
        <v>10000008</v>
      </c>
      <c r="F13" s="11">
        <f t="shared" si="0"/>
        <v>10000008</v>
      </c>
      <c r="G13" s="8" t="s">
        <v>120</v>
      </c>
      <c r="H13" s="9" t="s">
        <v>121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3">
        <f>'12月'!W13</f>
        <v>0</v>
      </c>
      <c r="X13" s="23">
        <f>'12月'!X13</f>
        <v>60000</v>
      </c>
      <c r="Y13" s="23">
        <f>'12月'!Y13</f>
        <v>0</v>
      </c>
      <c r="Z13" s="23">
        <f>'12月'!Z13</f>
        <v>0</v>
      </c>
      <c r="AA13" s="23">
        <f>'12月'!AA13</f>
        <v>0</v>
      </c>
      <c r="AB13" s="23">
        <f>'12月'!AB13</f>
        <v>0</v>
      </c>
      <c r="AC13" s="23">
        <f>'12月'!AC13</f>
        <v>0</v>
      </c>
      <c r="AD13" s="23"/>
      <c r="AE13" s="23">
        <f>'12月'!AD13</f>
        <v>0</v>
      </c>
      <c r="AF13" s="23">
        <f>'12月'!AE13</f>
        <v>0</v>
      </c>
      <c r="AG13" s="23">
        <v>1</v>
      </c>
      <c r="AH13" s="29">
        <v>0</v>
      </c>
      <c r="AI13" s="23">
        <f t="shared" si="1"/>
        <v>-60000</v>
      </c>
      <c r="AJ13" s="23"/>
      <c r="AK13" s="23"/>
      <c r="AL13" s="23">
        <f>MAX(AI13*{0.03;0.1;0.2;0.25;0.3;0.35;0.45}-{0;2520;16920;31920;52920;85920;181920},0)</f>
        <v>0</v>
      </c>
      <c r="AM13" s="23">
        <v>0</v>
      </c>
      <c r="AN13" s="23">
        <f>'12月'!AK13</f>
        <v>0</v>
      </c>
      <c r="AO13" s="23">
        <f t="shared" si="2"/>
        <v>0</v>
      </c>
      <c r="AP13" s="34"/>
    </row>
    <row r="14" spans="2:42" ht="21.75" customHeight="1">
      <c r="B14" s="7">
        <v>10</v>
      </c>
      <c r="C14" s="8" t="s">
        <v>54</v>
      </c>
      <c r="D14" s="9" t="s">
        <v>119</v>
      </c>
      <c r="E14" s="10">
        <v>10000009</v>
      </c>
      <c r="F14" s="11">
        <f t="shared" si="0"/>
        <v>10000009</v>
      </c>
      <c r="G14" s="8" t="s">
        <v>120</v>
      </c>
      <c r="H14" s="9" t="s">
        <v>121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3">
        <f>'12月'!W14</f>
        <v>0</v>
      </c>
      <c r="X14" s="23">
        <f>'12月'!X14</f>
        <v>60000</v>
      </c>
      <c r="Y14" s="23">
        <f>'12月'!Y14</f>
        <v>0</v>
      </c>
      <c r="Z14" s="23">
        <f>'12月'!Z14</f>
        <v>0</v>
      </c>
      <c r="AA14" s="23">
        <f>'12月'!AA14</f>
        <v>0</v>
      </c>
      <c r="AB14" s="23">
        <f>'12月'!AB14</f>
        <v>0</v>
      </c>
      <c r="AC14" s="23">
        <f>'12月'!AC14</f>
        <v>0</v>
      </c>
      <c r="AD14" s="23"/>
      <c r="AE14" s="23">
        <f>'12月'!AD14</f>
        <v>0</v>
      </c>
      <c r="AF14" s="23">
        <f>'12月'!AE14</f>
        <v>0</v>
      </c>
      <c r="AG14" s="23">
        <v>1</v>
      </c>
      <c r="AH14" s="29">
        <v>0</v>
      </c>
      <c r="AI14" s="23">
        <f t="shared" si="1"/>
        <v>-60000</v>
      </c>
      <c r="AJ14" s="23"/>
      <c r="AK14" s="23"/>
      <c r="AL14" s="23">
        <f>MAX(AI14*{0.03;0.1;0.2;0.25;0.3;0.35;0.45}-{0;2520;16920;31920;52920;85920;181920},0)</f>
        <v>0</v>
      </c>
      <c r="AM14" s="23">
        <v>0</v>
      </c>
      <c r="AN14" s="23">
        <f>'12月'!AK14</f>
        <v>0</v>
      </c>
      <c r="AO14" s="23">
        <f t="shared" si="2"/>
        <v>0</v>
      </c>
      <c r="AP14" s="34"/>
    </row>
    <row r="15" spans="2:42" ht="21.75" customHeight="1">
      <c r="B15" s="7">
        <v>11</v>
      </c>
      <c r="C15" s="8" t="s">
        <v>62</v>
      </c>
      <c r="D15" s="9" t="s">
        <v>119</v>
      </c>
      <c r="E15" s="10">
        <v>10000010</v>
      </c>
      <c r="F15" s="11">
        <f t="shared" si="0"/>
        <v>10000010</v>
      </c>
      <c r="G15" s="8" t="s">
        <v>120</v>
      </c>
      <c r="H15" s="9" t="s">
        <v>121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3">
        <f>'12月'!W15</f>
        <v>0</v>
      </c>
      <c r="X15" s="23">
        <f>'12月'!X15</f>
        <v>60000</v>
      </c>
      <c r="Y15" s="23">
        <f>'12月'!Y15</f>
        <v>0</v>
      </c>
      <c r="Z15" s="23">
        <f>'12月'!Z15</f>
        <v>0</v>
      </c>
      <c r="AA15" s="23">
        <f>'12月'!AA15</f>
        <v>0</v>
      </c>
      <c r="AB15" s="23">
        <f>'12月'!AB15</f>
        <v>0</v>
      </c>
      <c r="AC15" s="23">
        <f>'12月'!AC15</f>
        <v>0</v>
      </c>
      <c r="AD15" s="23"/>
      <c r="AE15" s="23">
        <f>'12月'!AD15</f>
        <v>0</v>
      </c>
      <c r="AF15" s="23">
        <f>'12月'!AE15</f>
        <v>0</v>
      </c>
      <c r="AG15" s="23">
        <v>1</v>
      </c>
      <c r="AH15" s="29">
        <v>0</v>
      </c>
      <c r="AI15" s="23">
        <f t="shared" si="1"/>
        <v>-60000</v>
      </c>
      <c r="AJ15" s="23"/>
      <c r="AK15" s="23"/>
      <c r="AL15" s="23">
        <f>MAX(AI15*{0.03;0.1;0.2;0.25;0.3;0.35;0.45}-{0;2520;16920;31920;52920;85920;181920},0)</f>
        <v>0</v>
      </c>
      <c r="AM15" s="23">
        <v>0</v>
      </c>
      <c r="AN15" s="23">
        <f>'12月'!AK15</f>
        <v>0</v>
      </c>
      <c r="AO15" s="23">
        <f t="shared" si="2"/>
        <v>0</v>
      </c>
      <c r="AP15" s="34"/>
    </row>
    <row r="16" spans="2:42" ht="21.75" customHeight="1">
      <c r="B16" s="7">
        <v>12</v>
      </c>
      <c r="C16" s="8" t="s">
        <v>64</v>
      </c>
      <c r="D16" s="9" t="s">
        <v>119</v>
      </c>
      <c r="E16" s="10">
        <v>10000011</v>
      </c>
      <c r="F16" s="11">
        <f t="shared" si="0"/>
        <v>10000011</v>
      </c>
      <c r="G16" s="8" t="s">
        <v>120</v>
      </c>
      <c r="H16" s="9" t="s">
        <v>121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3">
        <f>'12月'!W16</f>
        <v>0</v>
      </c>
      <c r="X16" s="23">
        <f>'12月'!X16</f>
        <v>60000</v>
      </c>
      <c r="Y16" s="23">
        <f>'12月'!Y16</f>
        <v>0</v>
      </c>
      <c r="Z16" s="23">
        <f>'12月'!Z16</f>
        <v>0</v>
      </c>
      <c r="AA16" s="23">
        <f>'12月'!AA16</f>
        <v>0</v>
      </c>
      <c r="AB16" s="23">
        <f>'12月'!AB16</f>
        <v>0</v>
      </c>
      <c r="AC16" s="23">
        <f>'12月'!AC16</f>
        <v>0</v>
      </c>
      <c r="AD16" s="23"/>
      <c r="AE16" s="23">
        <f>'12月'!AD16</f>
        <v>0</v>
      </c>
      <c r="AF16" s="23">
        <f>'12月'!AE16</f>
        <v>0</v>
      </c>
      <c r="AG16" s="23">
        <v>1</v>
      </c>
      <c r="AH16" s="29">
        <v>0</v>
      </c>
      <c r="AI16" s="23">
        <f t="shared" si="1"/>
        <v>-60000</v>
      </c>
      <c r="AJ16" s="23"/>
      <c r="AK16" s="23"/>
      <c r="AL16" s="23">
        <f>MAX(AI16*{0.03;0.1;0.2;0.25;0.3;0.35;0.45}-{0;2520;16920;31920;52920;85920;181920},0)</f>
        <v>0</v>
      </c>
      <c r="AM16" s="23">
        <v>0</v>
      </c>
      <c r="AN16" s="23">
        <f>'12月'!AK16</f>
        <v>0</v>
      </c>
      <c r="AO16" s="23">
        <f t="shared" si="2"/>
        <v>0</v>
      </c>
      <c r="AP16" s="34"/>
    </row>
    <row r="17" spans="2:42" ht="21.75" customHeight="1">
      <c r="B17" s="7">
        <v>13</v>
      </c>
      <c r="C17" s="8" t="s">
        <v>54</v>
      </c>
      <c r="D17" s="9" t="s">
        <v>119</v>
      </c>
      <c r="E17" s="10">
        <v>10000012</v>
      </c>
      <c r="F17" s="11">
        <f t="shared" si="0"/>
        <v>10000012</v>
      </c>
      <c r="G17" s="8" t="s">
        <v>120</v>
      </c>
      <c r="H17" s="9" t="s">
        <v>121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3">
        <f>'12月'!W17</f>
        <v>0</v>
      </c>
      <c r="X17" s="23">
        <f>'12月'!X17</f>
        <v>60000</v>
      </c>
      <c r="Y17" s="23">
        <f>'12月'!Y17</f>
        <v>0</v>
      </c>
      <c r="Z17" s="23">
        <f>'12月'!Z17</f>
        <v>0</v>
      </c>
      <c r="AA17" s="23">
        <f>'12月'!AA17</f>
        <v>0</v>
      </c>
      <c r="AB17" s="23">
        <f>'12月'!AB17</f>
        <v>0</v>
      </c>
      <c r="AC17" s="23">
        <f>'12月'!AC17</f>
        <v>0</v>
      </c>
      <c r="AD17" s="23"/>
      <c r="AE17" s="23">
        <f>'12月'!AD17</f>
        <v>0</v>
      </c>
      <c r="AF17" s="23">
        <f>'12月'!AE17</f>
        <v>0</v>
      </c>
      <c r="AG17" s="23">
        <v>1</v>
      </c>
      <c r="AH17" s="29">
        <v>0</v>
      </c>
      <c r="AI17" s="23">
        <f t="shared" si="1"/>
        <v>-60000</v>
      </c>
      <c r="AJ17" s="23"/>
      <c r="AK17" s="23"/>
      <c r="AL17" s="23">
        <f>MAX(AI17*{0.03;0.1;0.2;0.25;0.3;0.35;0.45}-{0;2520;16920;31920;52920;85920;181920},0)</f>
        <v>0</v>
      </c>
      <c r="AM17" s="23">
        <v>0</v>
      </c>
      <c r="AN17" s="23">
        <f>'12月'!AK17</f>
        <v>0</v>
      </c>
      <c r="AO17" s="23">
        <f t="shared" si="2"/>
        <v>0</v>
      </c>
      <c r="AP17" s="34"/>
    </row>
    <row r="18" spans="2:42" ht="21.75" customHeight="1">
      <c r="B18" s="12">
        <v>14</v>
      </c>
      <c r="C18" s="13" t="s">
        <v>62</v>
      </c>
      <c r="D18" s="14" t="s">
        <v>119</v>
      </c>
      <c r="E18" s="15">
        <v>10000013</v>
      </c>
      <c r="F18" s="16">
        <f t="shared" si="0"/>
        <v>10000013</v>
      </c>
      <c r="G18" s="13" t="s">
        <v>120</v>
      </c>
      <c r="H18" s="14" t="s">
        <v>121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4">
        <f>'12月'!W18</f>
        <v>0</v>
      </c>
      <c r="X18" s="24">
        <f>'12月'!X18</f>
        <v>60000</v>
      </c>
      <c r="Y18" s="24">
        <f>'12月'!Y18</f>
        <v>0</v>
      </c>
      <c r="Z18" s="24">
        <f>'12月'!Z18</f>
        <v>0</v>
      </c>
      <c r="AA18" s="24">
        <f>'12月'!AA18</f>
        <v>0</v>
      </c>
      <c r="AB18" s="24">
        <f>'12月'!AB18</f>
        <v>0</v>
      </c>
      <c r="AC18" s="24">
        <f>'12月'!AC18</f>
        <v>0</v>
      </c>
      <c r="AD18" s="24"/>
      <c r="AE18" s="24">
        <f>'12月'!AD18</f>
        <v>0</v>
      </c>
      <c r="AF18" s="24">
        <f>'12月'!AE18</f>
        <v>0</v>
      </c>
      <c r="AG18" s="24">
        <v>1</v>
      </c>
      <c r="AH18" s="30">
        <v>0</v>
      </c>
      <c r="AI18" s="24">
        <f t="shared" si="1"/>
        <v>-60000</v>
      </c>
      <c r="AJ18" s="24"/>
      <c r="AK18" s="24"/>
      <c r="AL18" s="24">
        <f>MAX(AI18*{0.03;0.1;0.2;0.25;0.3;0.35;0.45}-{0;2520;16920;31920;52920;85920;181920},0)</f>
        <v>0</v>
      </c>
      <c r="AM18" s="24">
        <v>0</v>
      </c>
      <c r="AN18" s="24">
        <f>'12月'!AK18</f>
        <v>0</v>
      </c>
      <c r="AO18" s="24">
        <f t="shared" si="2"/>
        <v>0</v>
      </c>
      <c r="AP18" s="35"/>
    </row>
    <row r="19" ht="21.75" customHeight="1">
      <c r="AG19" s="31"/>
    </row>
    <row r="20" ht="21.75" customHeight="1">
      <c r="AG20" s="31"/>
    </row>
    <row r="21" ht="21.75" customHeight="1">
      <c r="AG21" s="31"/>
    </row>
  </sheetData>
  <sheetProtection/>
  <mergeCells count="29">
    <mergeCell ref="I2:V2"/>
    <mergeCell ref="W2:AF2"/>
    <mergeCell ref="AI2:AO2"/>
    <mergeCell ref="I3:K3"/>
    <mergeCell ref="M3:P3"/>
    <mergeCell ref="Q3:V3"/>
    <mergeCell ref="Z3:AE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F3:AF4"/>
    <mergeCell ref="AG2:AG4"/>
    <mergeCell ref="AH2:AH4"/>
    <mergeCell ref="AI3:AI4"/>
    <mergeCell ref="AJ3:AJ4"/>
    <mergeCell ref="AK3:AK4"/>
    <mergeCell ref="AL3:AL4"/>
    <mergeCell ref="AM3:AM4"/>
    <mergeCell ref="AN3:AN4"/>
    <mergeCell ref="AO3:AO4"/>
    <mergeCell ref="AP2:AP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A1">
      <selection activeCell="AP7" sqref="AP7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bestFit="1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I5-J5-K5+'1月'!W10</f>
        <v>0</v>
      </c>
      <c r="X5" s="66">
        <f>L5+'1月'!X10</f>
        <v>10000</v>
      </c>
      <c r="Y5" s="66">
        <f>SUM(M5:P5)+'1月'!Y10</f>
        <v>0</v>
      </c>
      <c r="Z5" s="66">
        <f>'1月'!Z10+'1月'!AP10</f>
        <v>0</v>
      </c>
      <c r="AA5" s="66">
        <f>'1月'!AA10+'1月'!AQ10</f>
        <v>0</v>
      </c>
      <c r="AB5" s="66">
        <f>'1月'!AB10+'1月'!AR10</f>
        <v>0</v>
      </c>
      <c r="AC5" s="66">
        <f>'1月'!AC10+'1月'!AS10</f>
        <v>0</v>
      </c>
      <c r="AD5" s="66">
        <f>'1月'!AD10+'1月'!AT10</f>
        <v>0</v>
      </c>
      <c r="AE5" s="94">
        <f>SUM(Q5:V5)+'1月'!AE10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'1月'!AK10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I6-J6-K6+'1月'!W11</f>
        <v>0</v>
      </c>
      <c r="X6" s="69">
        <f>L6+'1月'!X11</f>
        <v>10000</v>
      </c>
      <c r="Y6" s="69">
        <f>SUM(M6:P6)+'1月'!Y11</f>
        <v>0</v>
      </c>
      <c r="Z6" s="69">
        <f>'1月'!Z11+'1月'!AP11</f>
        <v>0</v>
      </c>
      <c r="AA6" s="69">
        <f>'1月'!AA11+'1月'!AQ11</f>
        <v>0</v>
      </c>
      <c r="AB6" s="69">
        <f>'1月'!AB11+'1月'!AR11</f>
        <v>0</v>
      </c>
      <c r="AC6" s="69">
        <f>'1月'!AC11+'1月'!AS11</f>
        <v>0</v>
      </c>
      <c r="AD6" s="69">
        <f>'1月'!AD11+'1月'!AT11</f>
        <v>0</v>
      </c>
      <c r="AE6" s="95">
        <f>SUM(Q6:V6)+'1月'!AE11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'1月'!AK11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I7-J7-K7+'1月'!W12</f>
        <v>0</v>
      </c>
      <c r="X7" s="69">
        <f>L7+'1月'!X12</f>
        <v>10000</v>
      </c>
      <c r="Y7" s="69">
        <f>SUM(M7:P7)+'1月'!Y12</f>
        <v>0</v>
      </c>
      <c r="Z7" s="69">
        <f>'1月'!Z12+'1月'!AP12</f>
        <v>0</v>
      </c>
      <c r="AA7" s="69">
        <f>'1月'!AA12+'1月'!AQ12</f>
        <v>0</v>
      </c>
      <c r="AB7" s="69">
        <f>'1月'!AB12+'1月'!AR12</f>
        <v>0</v>
      </c>
      <c r="AC7" s="69">
        <f>'1月'!AC12+'1月'!AS12</f>
        <v>0</v>
      </c>
      <c r="AD7" s="69">
        <f>'1月'!AD12+'1月'!AT12</f>
        <v>0</v>
      </c>
      <c r="AE7" s="95">
        <f>SUM(Q7:V7)+'1月'!AE12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'1月'!AK12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I8-J8-K8+'1月'!W13</f>
        <v>0</v>
      </c>
      <c r="X8" s="69">
        <f>L8+'1月'!X13</f>
        <v>10000</v>
      </c>
      <c r="Y8" s="69">
        <f>SUM(M8:P8)+'1月'!Y13</f>
        <v>0</v>
      </c>
      <c r="Z8" s="69">
        <f>'1月'!Z13+'1月'!AP13</f>
        <v>0</v>
      </c>
      <c r="AA8" s="69">
        <f>'1月'!AA13+'1月'!AQ13</f>
        <v>0</v>
      </c>
      <c r="AB8" s="69">
        <f>'1月'!AB13+'1月'!AR13</f>
        <v>0</v>
      </c>
      <c r="AC8" s="69">
        <f>'1月'!AC13+'1月'!AS13</f>
        <v>0</v>
      </c>
      <c r="AD8" s="69">
        <f>'1月'!AD13+'1月'!AT13</f>
        <v>0</v>
      </c>
      <c r="AE8" s="95">
        <f>SUM(Q8:V8)+'1月'!AE13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'1月'!AK13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I9-J9-K9+'1月'!W14</f>
        <v>0</v>
      </c>
      <c r="X9" s="69">
        <f>L9+'1月'!X14</f>
        <v>10000</v>
      </c>
      <c r="Y9" s="69">
        <f>SUM(M9:P9)+'1月'!Y14</f>
        <v>0</v>
      </c>
      <c r="Z9" s="69">
        <f>'1月'!Z14+'1月'!AP14</f>
        <v>0</v>
      </c>
      <c r="AA9" s="69">
        <f>'1月'!AA14+'1月'!AQ14</f>
        <v>0</v>
      </c>
      <c r="AB9" s="69">
        <f>'1月'!AB14+'1月'!AR14</f>
        <v>0</v>
      </c>
      <c r="AC9" s="69">
        <f>'1月'!AC14+'1月'!AS14</f>
        <v>0</v>
      </c>
      <c r="AD9" s="69">
        <f>'1月'!AD14+'1月'!AT14</f>
        <v>0</v>
      </c>
      <c r="AE9" s="95">
        <f>SUM(Q9:V9)+'1月'!AE14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'1月'!AK14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I10-J10-K10+'1月'!W15</f>
        <v>0</v>
      </c>
      <c r="X10" s="69">
        <f>L10+'1月'!X15</f>
        <v>10000</v>
      </c>
      <c r="Y10" s="69">
        <f>SUM(M10:P10)+'1月'!Y15</f>
        <v>0</v>
      </c>
      <c r="Z10" s="69">
        <f>'1月'!Z15+'1月'!AP15</f>
        <v>0</v>
      </c>
      <c r="AA10" s="69">
        <f>'1月'!AA15+'1月'!AQ15</f>
        <v>0</v>
      </c>
      <c r="AB10" s="69">
        <f>'1月'!AB15+'1月'!AR15</f>
        <v>0</v>
      </c>
      <c r="AC10" s="69">
        <f>'1月'!AC15+'1月'!AS15</f>
        <v>0</v>
      </c>
      <c r="AD10" s="69">
        <f>'1月'!AD15+'1月'!AT15</f>
        <v>0</v>
      </c>
      <c r="AE10" s="95">
        <f>SUM(Q10:V10)+'1月'!AE15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'1月'!AK15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I11-J11-K11+'1月'!W16</f>
        <v>0</v>
      </c>
      <c r="X11" s="69">
        <f>L11+'1月'!X16</f>
        <v>10000</v>
      </c>
      <c r="Y11" s="69">
        <f>SUM(M11:P11)+'1月'!Y16</f>
        <v>0</v>
      </c>
      <c r="Z11" s="69">
        <f>'1月'!Z16+'1月'!AP16</f>
        <v>0</v>
      </c>
      <c r="AA11" s="69">
        <f>'1月'!AA16+'1月'!AQ16</f>
        <v>0</v>
      </c>
      <c r="AB11" s="69">
        <f>'1月'!AB16+'1月'!AR16</f>
        <v>0</v>
      </c>
      <c r="AC11" s="69">
        <f>'1月'!AC16+'1月'!AS16</f>
        <v>0</v>
      </c>
      <c r="AD11" s="69">
        <f>'1月'!AD16+'1月'!AT16</f>
        <v>0</v>
      </c>
      <c r="AE11" s="95">
        <f>SUM(Q11:V11)+'1月'!AE16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'1月'!AK16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I12-J12-K12+'1月'!W17</f>
        <v>0</v>
      </c>
      <c r="X12" s="69">
        <f>L12+'1月'!X17</f>
        <v>10000</v>
      </c>
      <c r="Y12" s="69">
        <f>SUM(M12:P12)+'1月'!Y17</f>
        <v>0</v>
      </c>
      <c r="Z12" s="69">
        <f>'1月'!Z17+'1月'!AP17</f>
        <v>0</v>
      </c>
      <c r="AA12" s="69">
        <f>'1月'!AA17+'1月'!AQ17</f>
        <v>0</v>
      </c>
      <c r="AB12" s="69">
        <f>'1月'!AB17+'1月'!AR17</f>
        <v>0</v>
      </c>
      <c r="AC12" s="69">
        <f>'1月'!AC17+'1月'!AS17</f>
        <v>0</v>
      </c>
      <c r="AD12" s="69">
        <f>'1月'!AD17+'1月'!AT17</f>
        <v>0</v>
      </c>
      <c r="AE12" s="95">
        <f>SUM(Q12:V12)+'1月'!AE17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'1月'!AK17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I13-J13-K13+'1月'!W18</f>
        <v>0</v>
      </c>
      <c r="X13" s="69">
        <f>L13+'1月'!X18</f>
        <v>10000</v>
      </c>
      <c r="Y13" s="69">
        <f>SUM(M13:P13)+'1月'!Y18</f>
        <v>0</v>
      </c>
      <c r="Z13" s="69">
        <f>'1月'!Z18+'1月'!AP18</f>
        <v>0</v>
      </c>
      <c r="AA13" s="69">
        <f>'1月'!AA18+'1月'!AQ18</f>
        <v>0</v>
      </c>
      <c r="AB13" s="69">
        <f>'1月'!AB18+'1月'!AR18</f>
        <v>0</v>
      </c>
      <c r="AC13" s="69">
        <f>'1月'!AC18+'1月'!AS18</f>
        <v>0</v>
      </c>
      <c r="AD13" s="69">
        <f>'1月'!AD18+'1月'!AT18</f>
        <v>0</v>
      </c>
      <c r="AE13" s="95">
        <f>SUM(Q13:V13)+'1月'!AE18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'1月'!AK18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I14-J14-K14+'1月'!W19</f>
        <v>0</v>
      </c>
      <c r="X14" s="69">
        <f>L14+'1月'!X19</f>
        <v>10000</v>
      </c>
      <c r="Y14" s="69">
        <f>SUM(M14:P14)+'1月'!Y19</f>
        <v>0</v>
      </c>
      <c r="Z14" s="69">
        <f>'1月'!Z19+'1月'!AP19</f>
        <v>0</v>
      </c>
      <c r="AA14" s="69">
        <f>'1月'!AA19+'1月'!AQ19</f>
        <v>0</v>
      </c>
      <c r="AB14" s="69">
        <f>'1月'!AB19+'1月'!AR19</f>
        <v>0</v>
      </c>
      <c r="AC14" s="69">
        <f>'1月'!AC19+'1月'!AS19</f>
        <v>0</v>
      </c>
      <c r="AD14" s="69">
        <f>'1月'!AD19+'1月'!AT19</f>
        <v>0</v>
      </c>
      <c r="AE14" s="95">
        <f>SUM(Q14:V14)+'1月'!AE19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'1月'!AK19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I15-J15-K15+'1月'!W20</f>
        <v>0</v>
      </c>
      <c r="X15" s="69">
        <f>L15+'1月'!X20</f>
        <v>10000</v>
      </c>
      <c r="Y15" s="69">
        <f>SUM(M15:P15)+'1月'!Y20</f>
        <v>0</v>
      </c>
      <c r="Z15" s="69">
        <f>'1月'!Z20+'1月'!AP20</f>
        <v>0</v>
      </c>
      <c r="AA15" s="69">
        <f>'1月'!AA20+'1月'!AQ20</f>
        <v>0</v>
      </c>
      <c r="AB15" s="69">
        <f>'1月'!AB20+'1月'!AR20</f>
        <v>0</v>
      </c>
      <c r="AC15" s="69">
        <f>'1月'!AC20+'1月'!AS20</f>
        <v>0</v>
      </c>
      <c r="AD15" s="69">
        <f>'1月'!AD20+'1月'!AT20</f>
        <v>0</v>
      </c>
      <c r="AE15" s="95">
        <f>SUM(Q15:V15)+'1月'!AE20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'1月'!AK20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I16-J16-K16+'1月'!W21</f>
        <v>0</v>
      </c>
      <c r="X16" s="69">
        <f>L16+'1月'!X21</f>
        <v>10000</v>
      </c>
      <c r="Y16" s="69">
        <f>SUM(M16:P16)+'1月'!Y21</f>
        <v>0</v>
      </c>
      <c r="Z16" s="69">
        <f>'1月'!Z21+'1月'!AP21</f>
        <v>0</v>
      </c>
      <c r="AA16" s="69">
        <f>'1月'!AA21+'1月'!AQ21</f>
        <v>0</v>
      </c>
      <c r="AB16" s="69">
        <f>'1月'!AB21+'1月'!AR21</f>
        <v>0</v>
      </c>
      <c r="AC16" s="69">
        <f>'1月'!AC21+'1月'!AS21</f>
        <v>0</v>
      </c>
      <c r="AD16" s="69">
        <f>'1月'!AD21+'1月'!AT21</f>
        <v>0</v>
      </c>
      <c r="AE16" s="95">
        <f>SUM(Q16:V16)+'1月'!AE21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'1月'!AK21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I17-J17-K17+'1月'!W22</f>
        <v>0</v>
      </c>
      <c r="X17" s="69">
        <f>L17+'1月'!X22</f>
        <v>10000</v>
      </c>
      <c r="Y17" s="69">
        <f>SUM(M17:P17)+'1月'!Y22</f>
        <v>0</v>
      </c>
      <c r="Z17" s="69">
        <f>'1月'!Z22+'1月'!AP22</f>
        <v>0</v>
      </c>
      <c r="AA17" s="69">
        <f>'1月'!AA22+'1月'!AQ22</f>
        <v>0</v>
      </c>
      <c r="AB17" s="69">
        <f>'1月'!AB22+'1月'!AR22</f>
        <v>0</v>
      </c>
      <c r="AC17" s="69">
        <f>'1月'!AC22+'1月'!AS22</f>
        <v>0</v>
      </c>
      <c r="AD17" s="69">
        <f>'1月'!AD22+'1月'!AT22</f>
        <v>0</v>
      </c>
      <c r="AE17" s="95">
        <f>SUM(Q17:V17)+'1月'!AE22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'1月'!AK22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I18-J18-K18+'1月'!W23</f>
        <v>0</v>
      </c>
      <c r="X18" s="72">
        <f>L18+'1月'!X23</f>
        <v>10000</v>
      </c>
      <c r="Y18" s="72">
        <f>SUM(M18:P18)+'1月'!Y23</f>
        <v>0</v>
      </c>
      <c r="Z18" s="72">
        <f>'1月'!Z23+'1月'!AP23</f>
        <v>0</v>
      </c>
      <c r="AA18" s="72">
        <f>'1月'!AA23+'1月'!AQ23</f>
        <v>0</v>
      </c>
      <c r="AB18" s="72">
        <f>'1月'!AB23+'1月'!AR23</f>
        <v>0</v>
      </c>
      <c r="AC18" s="72">
        <f>'1月'!AC23+'1月'!AS23</f>
        <v>0</v>
      </c>
      <c r="AD18" s="72">
        <f>'1月'!AD23+'1月'!AT23</f>
        <v>0</v>
      </c>
      <c r="AE18" s="96">
        <f>SUM(Q18:V18)+'1月'!AE23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'1月'!AK23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Y1">
      <selection activeCell="AP5" sqref="AP5:AT9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bestFit="1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I5-J5-K5+'2月'!W5</f>
        <v>0</v>
      </c>
      <c r="X5" s="66">
        <f>L5+'2月'!X5</f>
        <v>15000</v>
      </c>
      <c r="Y5" s="66">
        <f>SUM(M5:P5)+'2月'!Y5</f>
        <v>0</v>
      </c>
      <c r="Z5" s="66">
        <f>'2月'!Z5+'3月'!AP5</f>
        <v>0</v>
      </c>
      <c r="AA5" s="66">
        <f>'2月'!AA5+'3月'!AQ5</f>
        <v>0</v>
      </c>
      <c r="AB5" s="66">
        <f>'2月'!AB5+'3月'!AR5</f>
        <v>0</v>
      </c>
      <c r="AC5" s="66">
        <f>'2月'!AC5+'3月'!AS5</f>
        <v>0</v>
      </c>
      <c r="AD5" s="66">
        <f>'2月'!AD5+'3月'!AT5</f>
        <v>0</v>
      </c>
      <c r="AE5" s="94">
        <f>SUM(Q5:V5)+'2月'!AE5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'2月'!AK5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I6-J6-K6+'2月'!W6</f>
        <v>0</v>
      </c>
      <c r="X6" s="69">
        <f>L6+'2月'!X6</f>
        <v>15000</v>
      </c>
      <c r="Y6" s="69">
        <f>SUM(M6:P6)+'2月'!Y6</f>
        <v>0</v>
      </c>
      <c r="Z6" s="69">
        <f>'2月'!Z6+'3月'!AP6</f>
        <v>0</v>
      </c>
      <c r="AA6" s="69">
        <f>'2月'!AA6+'3月'!AQ6</f>
        <v>0</v>
      </c>
      <c r="AB6" s="69">
        <f>'2月'!AB6+'3月'!AR6</f>
        <v>0</v>
      </c>
      <c r="AC6" s="69">
        <f>'2月'!AC6+'3月'!AS6</f>
        <v>0</v>
      </c>
      <c r="AD6" s="69">
        <f>'2月'!AD6+'3月'!AT6</f>
        <v>0</v>
      </c>
      <c r="AE6" s="95">
        <f>SUM(Q6:V6)+'2月'!AE6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'2月'!AK6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I7-J7-K7+'2月'!W7</f>
        <v>0</v>
      </c>
      <c r="X7" s="69">
        <f>L7+'2月'!X7</f>
        <v>15000</v>
      </c>
      <c r="Y7" s="69">
        <f>SUM(M7:P7)+'2月'!Y7</f>
        <v>0</v>
      </c>
      <c r="Z7" s="69">
        <f>'2月'!Z7+'3月'!AP7</f>
        <v>0</v>
      </c>
      <c r="AA7" s="69">
        <f>'2月'!AA7+'3月'!AQ7</f>
        <v>0</v>
      </c>
      <c r="AB7" s="69">
        <f>'2月'!AB7+'3月'!AR7</f>
        <v>0</v>
      </c>
      <c r="AC7" s="69">
        <f>'2月'!AC7+'3月'!AS7</f>
        <v>0</v>
      </c>
      <c r="AD7" s="69">
        <f>'2月'!AD7+'3月'!AT7</f>
        <v>0</v>
      </c>
      <c r="AE7" s="95">
        <f>SUM(Q7:V7)+'2月'!AE7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'2月'!AK7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I8-J8-K8+'2月'!W8</f>
        <v>0</v>
      </c>
      <c r="X8" s="69">
        <f>L8+'2月'!X8</f>
        <v>15000</v>
      </c>
      <c r="Y8" s="69">
        <f>SUM(M8:P8)+'2月'!Y8</f>
        <v>0</v>
      </c>
      <c r="Z8" s="69">
        <f>'2月'!Z8+'3月'!AP8</f>
        <v>0</v>
      </c>
      <c r="AA8" s="69">
        <f>'2月'!AA8+'3月'!AQ8</f>
        <v>0</v>
      </c>
      <c r="AB8" s="69">
        <f>'2月'!AB8+'3月'!AR8</f>
        <v>0</v>
      </c>
      <c r="AC8" s="69">
        <f>'2月'!AC8+'3月'!AS8</f>
        <v>0</v>
      </c>
      <c r="AD8" s="69">
        <f>'2月'!AD8+'3月'!AT8</f>
        <v>0</v>
      </c>
      <c r="AE8" s="95">
        <f>SUM(Q8:V8)+'2月'!AE8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'2月'!AK8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I9-J9-K9+'2月'!W9</f>
        <v>0</v>
      </c>
      <c r="X9" s="69">
        <f>L9+'2月'!X9</f>
        <v>15000</v>
      </c>
      <c r="Y9" s="69">
        <f>SUM(M9:P9)+'2月'!Y9</f>
        <v>0</v>
      </c>
      <c r="Z9" s="69">
        <f>'2月'!Z9+'3月'!AP9</f>
        <v>0</v>
      </c>
      <c r="AA9" s="69">
        <f>'2月'!AA9+'3月'!AQ9</f>
        <v>0</v>
      </c>
      <c r="AB9" s="69">
        <f>'2月'!AB9+'3月'!AR9</f>
        <v>0</v>
      </c>
      <c r="AC9" s="69">
        <f>'2月'!AC9+'3月'!AS9</f>
        <v>0</v>
      </c>
      <c r="AD9" s="69">
        <f>'2月'!AD9+'3月'!AT9</f>
        <v>0</v>
      </c>
      <c r="AE9" s="95">
        <f>SUM(Q9:V9)+'2月'!AE9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'2月'!AK9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I10-J10-K10+'2月'!W10</f>
        <v>0</v>
      </c>
      <c r="X10" s="69">
        <f>L10+'2月'!X10</f>
        <v>15000</v>
      </c>
      <c r="Y10" s="69">
        <f>SUM(M10:P10)+'2月'!Y10</f>
        <v>0</v>
      </c>
      <c r="Z10" s="69">
        <f>'2月'!Z10+'3月'!AP10</f>
        <v>0</v>
      </c>
      <c r="AA10" s="69">
        <f>'2月'!AA10+'3月'!AQ10</f>
        <v>0</v>
      </c>
      <c r="AB10" s="69">
        <f>'2月'!AB10+'3月'!AR10</f>
        <v>0</v>
      </c>
      <c r="AC10" s="69">
        <f>'2月'!AC10+'3月'!AS10</f>
        <v>0</v>
      </c>
      <c r="AD10" s="69">
        <f>'2月'!AD10+'3月'!AT10</f>
        <v>0</v>
      </c>
      <c r="AE10" s="95">
        <f>SUM(Q10:V10)+'2月'!AE10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'2月'!AK10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I11-J11-K11+'2月'!W11</f>
        <v>0</v>
      </c>
      <c r="X11" s="69">
        <f>L11+'2月'!X11</f>
        <v>15000</v>
      </c>
      <c r="Y11" s="69">
        <f>SUM(M11:P11)+'2月'!Y11</f>
        <v>0</v>
      </c>
      <c r="Z11" s="69">
        <f>'2月'!Z11+'3月'!AP11</f>
        <v>0</v>
      </c>
      <c r="AA11" s="69">
        <f>'2月'!AA11+'3月'!AQ11</f>
        <v>0</v>
      </c>
      <c r="AB11" s="69">
        <f>'2月'!AB11+'3月'!AR11</f>
        <v>0</v>
      </c>
      <c r="AC11" s="69">
        <f>'2月'!AC11+'3月'!AS11</f>
        <v>0</v>
      </c>
      <c r="AD11" s="69">
        <f>'2月'!AD11+'3月'!AT11</f>
        <v>0</v>
      </c>
      <c r="AE11" s="95">
        <f>SUM(Q11:V11)+'2月'!AE11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'2月'!AK11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I12-J12-K12+'2月'!W12</f>
        <v>0</v>
      </c>
      <c r="X12" s="69">
        <f>L12+'2月'!X12</f>
        <v>15000</v>
      </c>
      <c r="Y12" s="69">
        <f>SUM(M12:P12)+'2月'!Y12</f>
        <v>0</v>
      </c>
      <c r="Z12" s="69">
        <f>'2月'!Z12+'3月'!AP12</f>
        <v>0</v>
      </c>
      <c r="AA12" s="69">
        <f>'2月'!AA12+'3月'!AQ12</f>
        <v>0</v>
      </c>
      <c r="AB12" s="69">
        <f>'2月'!AB12+'3月'!AR12</f>
        <v>0</v>
      </c>
      <c r="AC12" s="69">
        <f>'2月'!AC12+'3月'!AS12</f>
        <v>0</v>
      </c>
      <c r="AD12" s="69">
        <f>'2月'!AD12+'3月'!AT12</f>
        <v>0</v>
      </c>
      <c r="AE12" s="95">
        <f>SUM(Q12:V12)+'2月'!AE12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'2月'!AK12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I13-J13-K13+'2月'!W13</f>
        <v>0</v>
      </c>
      <c r="X13" s="69">
        <f>L13+'2月'!X13</f>
        <v>15000</v>
      </c>
      <c r="Y13" s="69">
        <f>SUM(M13:P13)+'2月'!Y13</f>
        <v>0</v>
      </c>
      <c r="Z13" s="69">
        <f>'2月'!Z13+'3月'!AP13</f>
        <v>0</v>
      </c>
      <c r="AA13" s="69">
        <f>'2月'!AA13+'3月'!AQ13</f>
        <v>0</v>
      </c>
      <c r="AB13" s="69">
        <f>'2月'!AB13+'3月'!AR13</f>
        <v>0</v>
      </c>
      <c r="AC13" s="69">
        <f>'2月'!AC13+'3月'!AS13</f>
        <v>0</v>
      </c>
      <c r="AD13" s="69">
        <f>'2月'!AD13+'3月'!AT13</f>
        <v>0</v>
      </c>
      <c r="AE13" s="95">
        <f>SUM(Q13:V13)+'2月'!AE13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'2月'!AK13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I14-J14-K14+'2月'!W14</f>
        <v>0</v>
      </c>
      <c r="X14" s="69">
        <f>L14+'2月'!X14</f>
        <v>15000</v>
      </c>
      <c r="Y14" s="69">
        <f>SUM(M14:P14)+'2月'!Y14</f>
        <v>0</v>
      </c>
      <c r="Z14" s="69">
        <f>'2月'!Z14+'3月'!AP14</f>
        <v>0</v>
      </c>
      <c r="AA14" s="69">
        <f>'2月'!AA14+'3月'!AQ14</f>
        <v>0</v>
      </c>
      <c r="AB14" s="69">
        <f>'2月'!AB14+'3月'!AR14</f>
        <v>0</v>
      </c>
      <c r="AC14" s="69">
        <f>'2月'!AC14+'3月'!AS14</f>
        <v>0</v>
      </c>
      <c r="AD14" s="69">
        <f>'2月'!AD14+'3月'!AT14</f>
        <v>0</v>
      </c>
      <c r="AE14" s="95">
        <f>SUM(Q14:V14)+'2月'!AE14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'2月'!AK14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I15-J15-K15+'2月'!W15</f>
        <v>0</v>
      </c>
      <c r="X15" s="69">
        <f>L15+'2月'!X15</f>
        <v>15000</v>
      </c>
      <c r="Y15" s="69">
        <f>SUM(M15:P15)+'2月'!Y15</f>
        <v>0</v>
      </c>
      <c r="Z15" s="69">
        <f>'2月'!Z15+'3月'!AP15</f>
        <v>0</v>
      </c>
      <c r="AA15" s="69">
        <f>'2月'!AA15+'3月'!AQ15</f>
        <v>0</v>
      </c>
      <c r="AB15" s="69">
        <f>'2月'!AB15+'3月'!AR15</f>
        <v>0</v>
      </c>
      <c r="AC15" s="69">
        <f>'2月'!AC15+'3月'!AS15</f>
        <v>0</v>
      </c>
      <c r="AD15" s="69">
        <f>'2月'!AD15+'3月'!AT15</f>
        <v>0</v>
      </c>
      <c r="AE15" s="95">
        <f>SUM(Q15:V15)+'2月'!AE15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'2月'!AK15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I16-J16-K16+'2月'!W16</f>
        <v>0</v>
      </c>
      <c r="X16" s="69">
        <f>L16+'2月'!X16</f>
        <v>15000</v>
      </c>
      <c r="Y16" s="69">
        <f>SUM(M16:P16)+'2月'!Y16</f>
        <v>0</v>
      </c>
      <c r="Z16" s="69">
        <f>'2月'!Z16+'3月'!AP16</f>
        <v>0</v>
      </c>
      <c r="AA16" s="69">
        <f>'2月'!AA16+'3月'!AQ16</f>
        <v>0</v>
      </c>
      <c r="AB16" s="69">
        <f>'2月'!AB16+'3月'!AR16</f>
        <v>0</v>
      </c>
      <c r="AC16" s="69">
        <f>'2月'!AC16+'3月'!AS16</f>
        <v>0</v>
      </c>
      <c r="AD16" s="69">
        <f>'2月'!AD16+'3月'!AT16</f>
        <v>0</v>
      </c>
      <c r="AE16" s="95">
        <f>SUM(Q16:V16)+'2月'!AE16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'2月'!AK16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I17-J17-K17+'2月'!W17</f>
        <v>0</v>
      </c>
      <c r="X17" s="69">
        <f>L17+'2月'!X17</f>
        <v>15000</v>
      </c>
      <c r="Y17" s="69">
        <f>SUM(M17:P17)+'2月'!Y17</f>
        <v>0</v>
      </c>
      <c r="Z17" s="69">
        <f>'2月'!Z17+'3月'!AP17</f>
        <v>0</v>
      </c>
      <c r="AA17" s="69">
        <f>'2月'!AA17+'3月'!AQ17</f>
        <v>0</v>
      </c>
      <c r="AB17" s="69">
        <f>'2月'!AB17+'3月'!AR17</f>
        <v>0</v>
      </c>
      <c r="AC17" s="69">
        <f>'2月'!AC17+'3月'!AS17</f>
        <v>0</v>
      </c>
      <c r="AD17" s="69">
        <f>'2月'!AD17+'3月'!AT17</f>
        <v>0</v>
      </c>
      <c r="AE17" s="95">
        <f>SUM(Q17:V17)+'2月'!AE17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'2月'!AK17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I18-J18-K18+'2月'!W18</f>
        <v>0</v>
      </c>
      <c r="X18" s="72">
        <f>L18+'2月'!X18</f>
        <v>15000</v>
      </c>
      <c r="Y18" s="72">
        <f>SUM(M18:P18)+'2月'!Y18</f>
        <v>0</v>
      </c>
      <c r="Z18" s="72">
        <f>'2月'!Z18+'3月'!AP18</f>
        <v>0</v>
      </c>
      <c r="AA18" s="72">
        <f>'2月'!AA18+'3月'!AQ18</f>
        <v>0</v>
      </c>
      <c r="AB18" s="72">
        <f>'2月'!AB18+'3月'!AR18</f>
        <v>0</v>
      </c>
      <c r="AC18" s="72">
        <f>'2月'!AC18+'3月'!AS18</f>
        <v>0</v>
      </c>
      <c r="AD18" s="72">
        <f>'2月'!AD18+'3月'!AT18</f>
        <v>0</v>
      </c>
      <c r="AE18" s="96">
        <f>SUM(Q18:V18)+'2月'!AE18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'2月'!AK18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Y1">
      <selection activeCell="AP8" sqref="AP8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bestFit="1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I5-J5-K5+'3月'!W5</f>
        <v>0</v>
      </c>
      <c r="X5" s="66">
        <f>L5+'3月'!X5</f>
        <v>20000</v>
      </c>
      <c r="Y5" s="66">
        <f>SUM(M5:P5)+'3月'!Y5</f>
        <v>0</v>
      </c>
      <c r="Z5" s="66">
        <f>'3月'!Z5+'3月'!AP5</f>
        <v>0</v>
      </c>
      <c r="AA5" s="66">
        <f>'3月'!AA5+'3月'!AQ5</f>
        <v>0</v>
      </c>
      <c r="AB5" s="66">
        <f>'3月'!AB5+'3月'!AR5</f>
        <v>0</v>
      </c>
      <c r="AC5" s="66">
        <f>'3月'!AC5+'3月'!AS5</f>
        <v>0</v>
      </c>
      <c r="AD5" s="66">
        <f>'3月'!AD5+'3月'!AT5</f>
        <v>0</v>
      </c>
      <c r="AE5" s="94">
        <f>SUM(Q5:V5)+'3月'!AE5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'3月'!AK5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I6-J6-K6+'3月'!W6</f>
        <v>0</v>
      </c>
      <c r="X6" s="69">
        <f>L6+'3月'!X6</f>
        <v>20000</v>
      </c>
      <c r="Y6" s="69">
        <f>SUM(M6:P6)+'3月'!Y6</f>
        <v>0</v>
      </c>
      <c r="Z6" s="69">
        <f>'3月'!Z6+'3月'!AP6</f>
        <v>0</v>
      </c>
      <c r="AA6" s="69">
        <f>'3月'!AA6+'3月'!AQ6</f>
        <v>0</v>
      </c>
      <c r="AB6" s="69">
        <f>'3月'!AB6+'3月'!AR6</f>
        <v>0</v>
      </c>
      <c r="AC6" s="69">
        <f>'3月'!AC6+'3月'!AS6</f>
        <v>0</v>
      </c>
      <c r="AD6" s="69">
        <f>'3月'!AD6+'3月'!AT6</f>
        <v>0</v>
      </c>
      <c r="AE6" s="95">
        <f>SUM(Q6:V6)+'3月'!AE6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'3月'!AK6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I7-J7-K7+'3月'!W7</f>
        <v>0</v>
      </c>
      <c r="X7" s="69">
        <f>L7+'3月'!X7</f>
        <v>20000</v>
      </c>
      <c r="Y7" s="69">
        <f>SUM(M7:P7)+'3月'!Y7</f>
        <v>0</v>
      </c>
      <c r="Z7" s="69">
        <f>'3月'!Z7+'3月'!AP7</f>
        <v>0</v>
      </c>
      <c r="AA7" s="69">
        <f>'3月'!AA7+'3月'!AQ7</f>
        <v>0</v>
      </c>
      <c r="AB7" s="69">
        <f>'3月'!AB7+'3月'!AR7</f>
        <v>0</v>
      </c>
      <c r="AC7" s="69">
        <f>'3月'!AC7+'3月'!AS7</f>
        <v>0</v>
      </c>
      <c r="AD7" s="69">
        <f>'3月'!AD7+'3月'!AT7</f>
        <v>0</v>
      </c>
      <c r="AE7" s="95">
        <f>SUM(Q7:V7)+'3月'!AE7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'3月'!AK7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I8-J8-K8+'3月'!W8</f>
        <v>0</v>
      </c>
      <c r="X8" s="69">
        <f>L8+'3月'!X8</f>
        <v>20000</v>
      </c>
      <c r="Y8" s="69">
        <f>SUM(M8:P8)+'3月'!Y8</f>
        <v>0</v>
      </c>
      <c r="Z8" s="69">
        <f>'3月'!Z8+'3月'!AP8</f>
        <v>0</v>
      </c>
      <c r="AA8" s="69">
        <f>'3月'!AA8+'3月'!AQ8</f>
        <v>0</v>
      </c>
      <c r="AB8" s="69">
        <f>'3月'!AB8+'3月'!AR8</f>
        <v>0</v>
      </c>
      <c r="AC8" s="69">
        <f>'3月'!AC8+'3月'!AS8</f>
        <v>0</v>
      </c>
      <c r="AD8" s="69">
        <f>'3月'!AD8+'3月'!AT8</f>
        <v>0</v>
      </c>
      <c r="AE8" s="95">
        <f>SUM(Q8:V8)+'3月'!AE8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'3月'!AK8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I9-J9-K9+'3月'!W9</f>
        <v>0</v>
      </c>
      <c r="X9" s="69">
        <f>L9+'3月'!X9</f>
        <v>20000</v>
      </c>
      <c r="Y9" s="69">
        <f>SUM(M9:P9)+'3月'!Y9</f>
        <v>0</v>
      </c>
      <c r="Z9" s="69">
        <f>'3月'!Z9+'3月'!AP9</f>
        <v>0</v>
      </c>
      <c r="AA9" s="69">
        <f>'3月'!AA9+'3月'!AQ9</f>
        <v>0</v>
      </c>
      <c r="AB9" s="69">
        <f>'3月'!AB9+'3月'!AR9</f>
        <v>0</v>
      </c>
      <c r="AC9" s="69">
        <f>'3月'!AC9+'3月'!AS9</f>
        <v>0</v>
      </c>
      <c r="AD9" s="69">
        <f>'3月'!AD9+'3月'!AT9</f>
        <v>0</v>
      </c>
      <c r="AE9" s="95">
        <f>SUM(Q9:V9)+'3月'!AE9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'3月'!AK9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I10-J10-K10+'3月'!W10</f>
        <v>0</v>
      </c>
      <c r="X10" s="69">
        <f>L10+'3月'!X10</f>
        <v>20000</v>
      </c>
      <c r="Y10" s="69">
        <f>SUM(M10:P10)+'3月'!Y10</f>
        <v>0</v>
      </c>
      <c r="Z10" s="69">
        <f>'3月'!Z10+'3月'!AP10</f>
        <v>0</v>
      </c>
      <c r="AA10" s="69">
        <f>'3月'!AA10+'3月'!AQ10</f>
        <v>0</v>
      </c>
      <c r="AB10" s="69">
        <f>'3月'!AB10+'3月'!AR10</f>
        <v>0</v>
      </c>
      <c r="AC10" s="69">
        <f>'3月'!AC10+'3月'!AS10</f>
        <v>0</v>
      </c>
      <c r="AD10" s="69">
        <f>'3月'!AD10+'3月'!AT10</f>
        <v>0</v>
      </c>
      <c r="AE10" s="95">
        <f>SUM(Q10:V10)+'3月'!AE10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'3月'!AK10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I11-J11-K11+'3月'!W11</f>
        <v>0</v>
      </c>
      <c r="X11" s="69">
        <f>L11+'3月'!X11</f>
        <v>20000</v>
      </c>
      <c r="Y11" s="69">
        <f>SUM(M11:P11)+'3月'!Y11</f>
        <v>0</v>
      </c>
      <c r="Z11" s="69">
        <f>'3月'!Z11+'3月'!AP11</f>
        <v>0</v>
      </c>
      <c r="AA11" s="69">
        <f>'3月'!AA11+'3月'!AQ11</f>
        <v>0</v>
      </c>
      <c r="AB11" s="69">
        <f>'3月'!AB11+'3月'!AR11</f>
        <v>0</v>
      </c>
      <c r="AC11" s="69">
        <f>'3月'!AC11+'3月'!AS11</f>
        <v>0</v>
      </c>
      <c r="AD11" s="69">
        <f>'3月'!AD11+'3月'!AT11</f>
        <v>0</v>
      </c>
      <c r="AE11" s="95">
        <f>SUM(Q11:V11)+'3月'!AE11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'3月'!AK11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I12-J12-K12+'3月'!W12</f>
        <v>0</v>
      </c>
      <c r="X12" s="69">
        <f>L12+'3月'!X12</f>
        <v>20000</v>
      </c>
      <c r="Y12" s="69">
        <f>SUM(M12:P12)+'3月'!Y12</f>
        <v>0</v>
      </c>
      <c r="Z12" s="69">
        <f>'3月'!Z12+'3月'!AP12</f>
        <v>0</v>
      </c>
      <c r="AA12" s="69">
        <f>'3月'!AA12+'3月'!AQ12</f>
        <v>0</v>
      </c>
      <c r="AB12" s="69">
        <f>'3月'!AB12+'3月'!AR12</f>
        <v>0</v>
      </c>
      <c r="AC12" s="69">
        <f>'3月'!AC12+'3月'!AS12</f>
        <v>0</v>
      </c>
      <c r="AD12" s="69">
        <f>'3月'!AD12+'3月'!AT12</f>
        <v>0</v>
      </c>
      <c r="AE12" s="95">
        <f>SUM(Q12:V12)+'3月'!AE12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'3月'!AK12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I13-J13-K13+'3月'!W13</f>
        <v>0</v>
      </c>
      <c r="X13" s="69">
        <f>L13+'3月'!X13</f>
        <v>20000</v>
      </c>
      <c r="Y13" s="69">
        <f>SUM(M13:P13)+'3月'!Y13</f>
        <v>0</v>
      </c>
      <c r="Z13" s="69">
        <f>'3月'!Z13+'3月'!AP13</f>
        <v>0</v>
      </c>
      <c r="AA13" s="69">
        <f>'3月'!AA13+'3月'!AQ13</f>
        <v>0</v>
      </c>
      <c r="AB13" s="69">
        <f>'3月'!AB13+'3月'!AR13</f>
        <v>0</v>
      </c>
      <c r="AC13" s="69">
        <f>'3月'!AC13+'3月'!AS13</f>
        <v>0</v>
      </c>
      <c r="AD13" s="69">
        <f>'3月'!AD13+'3月'!AT13</f>
        <v>0</v>
      </c>
      <c r="AE13" s="95">
        <f>SUM(Q13:V13)+'3月'!AE13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'3月'!AK13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I14-J14-K14+'3月'!W14</f>
        <v>0</v>
      </c>
      <c r="X14" s="69">
        <f>L14+'3月'!X14</f>
        <v>20000</v>
      </c>
      <c r="Y14" s="69">
        <f>SUM(M14:P14)+'3月'!Y14</f>
        <v>0</v>
      </c>
      <c r="Z14" s="69">
        <f>'3月'!Z14+'3月'!AP14</f>
        <v>0</v>
      </c>
      <c r="AA14" s="69">
        <f>'3月'!AA14+'3月'!AQ14</f>
        <v>0</v>
      </c>
      <c r="AB14" s="69">
        <f>'3月'!AB14+'3月'!AR14</f>
        <v>0</v>
      </c>
      <c r="AC14" s="69">
        <f>'3月'!AC14+'3月'!AS14</f>
        <v>0</v>
      </c>
      <c r="AD14" s="69">
        <f>'3月'!AD14+'3月'!AT14</f>
        <v>0</v>
      </c>
      <c r="AE14" s="95">
        <f>SUM(Q14:V14)+'3月'!AE14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'3月'!AK14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I15-J15-K15+'3月'!W15</f>
        <v>0</v>
      </c>
      <c r="X15" s="69">
        <f>L15+'3月'!X15</f>
        <v>20000</v>
      </c>
      <c r="Y15" s="69">
        <f>SUM(M15:P15)+'3月'!Y15</f>
        <v>0</v>
      </c>
      <c r="Z15" s="69">
        <f>'3月'!Z15+'3月'!AP15</f>
        <v>0</v>
      </c>
      <c r="AA15" s="69">
        <f>'3月'!AA15+'3月'!AQ15</f>
        <v>0</v>
      </c>
      <c r="AB15" s="69">
        <f>'3月'!AB15+'3月'!AR15</f>
        <v>0</v>
      </c>
      <c r="AC15" s="69">
        <f>'3月'!AC15+'3月'!AS15</f>
        <v>0</v>
      </c>
      <c r="AD15" s="69">
        <f>'3月'!AD15+'3月'!AT15</f>
        <v>0</v>
      </c>
      <c r="AE15" s="95">
        <f>SUM(Q15:V15)+'3月'!AE15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'3月'!AK15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I16-J16-K16+'3月'!W16</f>
        <v>0</v>
      </c>
      <c r="X16" s="69">
        <f>L16+'3月'!X16</f>
        <v>20000</v>
      </c>
      <c r="Y16" s="69">
        <f>SUM(M16:P16)+'3月'!Y16</f>
        <v>0</v>
      </c>
      <c r="Z16" s="69">
        <f>'3月'!Z16+'3月'!AP16</f>
        <v>0</v>
      </c>
      <c r="AA16" s="69">
        <f>'3月'!AA16+'3月'!AQ16</f>
        <v>0</v>
      </c>
      <c r="AB16" s="69">
        <f>'3月'!AB16+'3月'!AR16</f>
        <v>0</v>
      </c>
      <c r="AC16" s="69">
        <f>'3月'!AC16+'3月'!AS16</f>
        <v>0</v>
      </c>
      <c r="AD16" s="69">
        <f>'3月'!AD16+'3月'!AT16</f>
        <v>0</v>
      </c>
      <c r="AE16" s="95">
        <f>SUM(Q16:V16)+'3月'!AE16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'3月'!AK16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I17-J17-K17+'3月'!W17</f>
        <v>0</v>
      </c>
      <c r="X17" s="69">
        <f>L17+'3月'!X17</f>
        <v>20000</v>
      </c>
      <c r="Y17" s="69">
        <f>SUM(M17:P17)+'3月'!Y17</f>
        <v>0</v>
      </c>
      <c r="Z17" s="69">
        <f>'3月'!Z17+'3月'!AP17</f>
        <v>0</v>
      </c>
      <c r="AA17" s="69">
        <f>'3月'!AA17+'3月'!AQ17</f>
        <v>0</v>
      </c>
      <c r="AB17" s="69">
        <f>'3月'!AB17+'3月'!AR17</f>
        <v>0</v>
      </c>
      <c r="AC17" s="69">
        <f>'3月'!AC17+'3月'!AS17</f>
        <v>0</v>
      </c>
      <c r="AD17" s="69">
        <f>'3月'!AD17+'3月'!AT17</f>
        <v>0</v>
      </c>
      <c r="AE17" s="95">
        <f>SUM(Q17:V17)+'3月'!AE17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'3月'!AK17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I18-J18-K18+'3月'!W18</f>
        <v>0</v>
      </c>
      <c r="X18" s="72">
        <f>L18+'3月'!X18</f>
        <v>20000</v>
      </c>
      <c r="Y18" s="72">
        <f>SUM(M18:P18)+'3月'!Y18</f>
        <v>0</v>
      </c>
      <c r="Z18" s="72">
        <f>'3月'!Z18+'3月'!AP18</f>
        <v>0</v>
      </c>
      <c r="AA18" s="72">
        <f>'3月'!AA18+'3月'!AQ18</f>
        <v>0</v>
      </c>
      <c r="AB18" s="72">
        <f>'3月'!AB18+'3月'!AR18</f>
        <v>0</v>
      </c>
      <c r="AC18" s="72">
        <f>'3月'!AC18+'3月'!AS18</f>
        <v>0</v>
      </c>
      <c r="AD18" s="72">
        <f>'3月'!AD18+'3月'!AT18</f>
        <v>0</v>
      </c>
      <c r="AE18" s="96">
        <f>SUM(Q18:V18)+'3月'!AE18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'3月'!AK18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Y1">
      <selection activeCell="AT9" sqref="AT9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bestFit="1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I5-J5-K5+'4月 '!W5</f>
        <v>0</v>
      </c>
      <c r="X5" s="66">
        <f>L5+'4月 '!X5</f>
        <v>25000</v>
      </c>
      <c r="Y5" s="66">
        <f>SUM(M5:P5)+'4月 '!Y5</f>
        <v>0</v>
      </c>
      <c r="Z5" s="66">
        <f>'4月 '!Z5+'5月 '!AP5</f>
        <v>0</v>
      </c>
      <c r="AA5" s="66">
        <f>'4月 '!AA5+'5月 '!AQ5</f>
        <v>0</v>
      </c>
      <c r="AB5" s="66">
        <f>'4月 '!AB5+'5月 '!AR5</f>
        <v>0</v>
      </c>
      <c r="AC5" s="66">
        <f>'4月 '!AC5+'5月 '!AS5</f>
        <v>0</v>
      </c>
      <c r="AD5" s="66">
        <f>'4月 '!AD5+'5月 '!AT5</f>
        <v>0</v>
      </c>
      <c r="AE5" s="94">
        <f>SUM(Q5:V5)+'4月 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'4月 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I6-J6-K6+'4月 '!W6</f>
        <v>0</v>
      </c>
      <c r="X6" s="69">
        <f>L6+'4月 '!X6</f>
        <v>25000</v>
      </c>
      <c r="Y6" s="69">
        <f>SUM(M6:P6)+'4月 '!Y6</f>
        <v>0</v>
      </c>
      <c r="Z6" s="69">
        <f>'4月 '!Z6+'5月 '!AP6</f>
        <v>0</v>
      </c>
      <c r="AA6" s="69">
        <f>'4月 '!AA6+'5月 '!AQ6</f>
        <v>0</v>
      </c>
      <c r="AB6" s="69">
        <f>'4月 '!AB6+'5月 '!AR6</f>
        <v>0</v>
      </c>
      <c r="AC6" s="69">
        <f>'4月 '!AC6+'5月 '!AS6</f>
        <v>0</v>
      </c>
      <c r="AD6" s="69">
        <f>'4月 '!AD6+'5月 '!AT6</f>
        <v>0</v>
      </c>
      <c r="AE6" s="95">
        <f>SUM(Q6:V6)+'4月 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'4月 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I7-J7-K7+'4月 '!W7</f>
        <v>0</v>
      </c>
      <c r="X7" s="69">
        <f>L7+'4月 '!X7</f>
        <v>25000</v>
      </c>
      <c r="Y7" s="69">
        <f>SUM(M7:P7)+'4月 '!Y7</f>
        <v>0</v>
      </c>
      <c r="Z7" s="69">
        <f>'4月 '!Z7+'5月 '!AP7</f>
        <v>0</v>
      </c>
      <c r="AA7" s="69">
        <f>'4月 '!AA7+'5月 '!AQ7</f>
        <v>0</v>
      </c>
      <c r="AB7" s="69">
        <f>'4月 '!AB7+'5月 '!AR7</f>
        <v>0</v>
      </c>
      <c r="AC7" s="69">
        <f>'4月 '!AC7+'5月 '!AS7</f>
        <v>0</v>
      </c>
      <c r="AD7" s="69">
        <f>'4月 '!AD7+'5月 '!AT7</f>
        <v>0</v>
      </c>
      <c r="AE7" s="95">
        <f>SUM(Q7:V7)+'4月 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'4月 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I8-J8-K8+'4月 '!W8</f>
        <v>0</v>
      </c>
      <c r="X8" s="69">
        <f>L8+'4月 '!X8</f>
        <v>25000</v>
      </c>
      <c r="Y8" s="69">
        <f>SUM(M8:P8)+'4月 '!Y8</f>
        <v>0</v>
      </c>
      <c r="Z8" s="69">
        <f>'4月 '!Z8+'5月 '!AP8</f>
        <v>0</v>
      </c>
      <c r="AA8" s="69">
        <f>'4月 '!AA8+'5月 '!AQ8</f>
        <v>0</v>
      </c>
      <c r="AB8" s="69">
        <f>'4月 '!AB8+'5月 '!AR8</f>
        <v>0</v>
      </c>
      <c r="AC8" s="69">
        <f>'4月 '!AC8+'5月 '!AS8</f>
        <v>0</v>
      </c>
      <c r="AD8" s="69">
        <f>'4月 '!AD8+'5月 '!AT8</f>
        <v>0</v>
      </c>
      <c r="AE8" s="95">
        <f>SUM(Q8:V8)+'4月 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'4月 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I9-J9-K9+'4月 '!W9</f>
        <v>0</v>
      </c>
      <c r="X9" s="69">
        <f>L9+'4月 '!X9</f>
        <v>25000</v>
      </c>
      <c r="Y9" s="69">
        <f>SUM(M9:P9)+'4月 '!Y9</f>
        <v>0</v>
      </c>
      <c r="Z9" s="69">
        <f>'4月 '!Z9+'5月 '!AP9</f>
        <v>0</v>
      </c>
      <c r="AA9" s="69">
        <f>'4月 '!AA9+'5月 '!AQ9</f>
        <v>0</v>
      </c>
      <c r="AB9" s="69">
        <f>'4月 '!AB9+'5月 '!AR9</f>
        <v>0</v>
      </c>
      <c r="AC9" s="69">
        <f>'4月 '!AC9+'5月 '!AS9</f>
        <v>0</v>
      </c>
      <c r="AD9" s="69">
        <f>'4月 '!AD9+'5月 '!AT9</f>
        <v>0</v>
      </c>
      <c r="AE9" s="95">
        <f>SUM(Q9:V9)+'4月 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'4月 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I10-J10-K10+'4月 '!W10</f>
        <v>0</v>
      </c>
      <c r="X10" s="69">
        <f>L10+'4月 '!X10</f>
        <v>25000</v>
      </c>
      <c r="Y10" s="69">
        <f>SUM(M10:P10)+'4月 '!Y10</f>
        <v>0</v>
      </c>
      <c r="Z10" s="69">
        <f>'4月 '!Z10+'5月 '!AP10</f>
        <v>0</v>
      </c>
      <c r="AA10" s="69">
        <f>'4月 '!AA10+'5月 '!AQ10</f>
        <v>0</v>
      </c>
      <c r="AB10" s="69">
        <f>'4月 '!AB10+'5月 '!AR10</f>
        <v>0</v>
      </c>
      <c r="AC10" s="69">
        <f>'4月 '!AC10+'5月 '!AS10</f>
        <v>0</v>
      </c>
      <c r="AD10" s="69">
        <f>'4月 '!AD10+'5月 '!AT10</f>
        <v>0</v>
      </c>
      <c r="AE10" s="95">
        <f>SUM(Q10:V10)+'4月 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'4月 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I11-J11-K11+'4月 '!W11</f>
        <v>0</v>
      </c>
      <c r="X11" s="69">
        <f>L11+'4月 '!X11</f>
        <v>25000</v>
      </c>
      <c r="Y11" s="69">
        <f>SUM(M11:P11)+'4月 '!Y11</f>
        <v>0</v>
      </c>
      <c r="Z11" s="69">
        <f>'4月 '!Z11+'5月 '!AP11</f>
        <v>0</v>
      </c>
      <c r="AA11" s="69">
        <f>'4月 '!AA11+'5月 '!AQ11</f>
        <v>0</v>
      </c>
      <c r="AB11" s="69">
        <f>'4月 '!AB11+'5月 '!AR11</f>
        <v>0</v>
      </c>
      <c r="AC11" s="69">
        <f>'4月 '!AC11+'5月 '!AS11</f>
        <v>0</v>
      </c>
      <c r="AD11" s="69">
        <f>'4月 '!AD11+'5月 '!AT11</f>
        <v>0</v>
      </c>
      <c r="AE11" s="95">
        <f>SUM(Q11:V11)+'4月 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'4月 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I12-J12-K12+'4月 '!W12</f>
        <v>0</v>
      </c>
      <c r="X12" s="69">
        <f>L12+'4月 '!X12</f>
        <v>25000</v>
      </c>
      <c r="Y12" s="69">
        <f>SUM(M12:P12)+'4月 '!Y12</f>
        <v>0</v>
      </c>
      <c r="Z12" s="69">
        <f>'4月 '!Z12+'5月 '!AP12</f>
        <v>0</v>
      </c>
      <c r="AA12" s="69">
        <f>'4月 '!AA12+'5月 '!AQ12</f>
        <v>0</v>
      </c>
      <c r="AB12" s="69">
        <f>'4月 '!AB12+'5月 '!AR12</f>
        <v>0</v>
      </c>
      <c r="AC12" s="69">
        <f>'4月 '!AC12+'5月 '!AS12</f>
        <v>0</v>
      </c>
      <c r="AD12" s="69">
        <f>'4月 '!AD12+'5月 '!AT12</f>
        <v>0</v>
      </c>
      <c r="AE12" s="95">
        <f>SUM(Q12:V12)+'4月 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'4月 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I13-J13-K13+'4月 '!W13</f>
        <v>0</v>
      </c>
      <c r="X13" s="69">
        <f>L13+'4月 '!X13</f>
        <v>25000</v>
      </c>
      <c r="Y13" s="69">
        <f>SUM(M13:P13)+'4月 '!Y13</f>
        <v>0</v>
      </c>
      <c r="Z13" s="69">
        <f>'4月 '!Z13+'5月 '!AP13</f>
        <v>0</v>
      </c>
      <c r="AA13" s="69">
        <f>'4月 '!AA13+'5月 '!AQ13</f>
        <v>0</v>
      </c>
      <c r="AB13" s="69">
        <f>'4月 '!AB13+'5月 '!AR13</f>
        <v>0</v>
      </c>
      <c r="AC13" s="69">
        <f>'4月 '!AC13+'5月 '!AS13</f>
        <v>0</v>
      </c>
      <c r="AD13" s="69">
        <f>'4月 '!AD13+'5月 '!AT13</f>
        <v>0</v>
      </c>
      <c r="AE13" s="95">
        <f>SUM(Q13:V13)+'4月 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'4月 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I14-J14-K14+'4月 '!W14</f>
        <v>0</v>
      </c>
      <c r="X14" s="69">
        <f>L14+'4月 '!X14</f>
        <v>25000</v>
      </c>
      <c r="Y14" s="69">
        <f>SUM(M14:P14)+'4月 '!Y14</f>
        <v>0</v>
      </c>
      <c r="Z14" s="69">
        <f>'4月 '!Z14+'5月 '!AP14</f>
        <v>0</v>
      </c>
      <c r="AA14" s="69">
        <f>'4月 '!AA14+'5月 '!AQ14</f>
        <v>0</v>
      </c>
      <c r="AB14" s="69">
        <f>'4月 '!AB14+'5月 '!AR14</f>
        <v>0</v>
      </c>
      <c r="AC14" s="69">
        <f>'4月 '!AC14+'5月 '!AS14</f>
        <v>0</v>
      </c>
      <c r="AD14" s="69">
        <f>'4月 '!AD14+'5月 '!AT14</f>
        <v>0</v>
      </c>
      <c r="AE14" s="95">
        <f>SUM(Q14:V14)+'4月 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'4月 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I15-J15-K15+'4月 '!W15</f>
        <v>0</v>
      </c>
      <c r="X15" s="69">
        <f>L15+'4月 '!X15</f>
        <v>25000</v>
      </c>
      <c r="Y15" s="69">
        <f>SUM(M15:P15)+'4月 '!Y15</f>
        <v>0</v>
      </c>
      <c r="Z15" s="69">
        <f>'4月 '!Z15+'5月 '!AP15</f>
        <v>0</v>
      </c>
      <c r="AA15" s="69">
        <f>'4月 '!AA15+'5月 '!AQ15</f>
        <v>0</v>
      </c>
      <c r="AB15" s="69">
        <f>'4月 '!AB15+'5月 '!AR15</f>
        <v>0</v>
      </c>
      <c r="AC15" s="69">
        <f>'4月 '!AC15+'5月 '!AS15</f>
        <v>0</v>
      </c>
      <c r="AD15" s="69">
        <f>'4月 '!AD15+'5月 '!AT15</f>
        <v>0</v>
      </c>
      <c r="AE15" s="95">
        <f>SUM(Q15:V15)+'4月 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'4月 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I16-J16-K16+'4月 '!W16</f>
        <v>0</v>
      </c>
      <c r="X16" s="69">
        <f>L16+'4月 '!X16</f>
        <v>25000</v>
      </c>
      <c r="Y16" s="69">
        <f>SUM(M16:P16)+'4月 '!Y16</f>
        <v>0</v>
      </c>
      <c r="Z16" s="69">
        <f>'4月 '!Z16+'5月 '!AP16</f>
        <v>0</v>
      </c>
      <c r="AA16" s="69">
        <f>'4月 '!AA16+'5月 '!AQ16</f>
        <v>0</v>
      </c>
      <c r="AB16" s="69">
        <f>'4月 '!AB16+'5月 '!AR16</f>
        <v>0</v>
      </c>
      <c r="AC16" s="69">
        <f>'4月 '!AC16+'5月 '!AS16</f>
        <v>0</v>
      </c>
      <c r="AD16" s="69">
        <f>'4月 '!AD16+'5月 '!AT16</f>
        <v>0</v>
      </c>
      <c r="AE16" s="95">
        <f>SUM(Q16:V16)+'4月 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'4月 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I17-J17-K17+'4月 '!W17</f>
        <v>0</v>
      </c>
      <c r="X17" s="69">
        <f>L17+'4月 '!X17</f>
        <v>25000</v>
      </c>
      <c r="Y17" s="69">
        <f>SUM(M17:P17)+'4月 '!Y17</f>
        <v>0</v>
      </c>
      <c r="Z17" s="69">
        <f>'4月 '!Z17+'5月 '!AP17</f>
        <v>0</v>
      </c>
      <c r="AA17" s="69">
        <f>'4月 '!AA17+'5月 '!AQ17</f>
        <v>0</v>
      </c>
      <c r="AB17" s="69">
        <f>'4月 '!AB17+'5月 '!AR17</f>
        <v>0</v>
      </c>
      <c r="AC17" s="69">
        <f>'4月 '!AC17+'5月 '!AS17</f>
        <v>0</v>
      </c>
      <c r="AD17" s="69">
        <f>'4月 '!AD17+'5月 '!AT17</f>
        <v>0</v>
      </c>
      <c r="AE17" s="95">
        <f>SUM(Q17:V17)+'4月 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'4月 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I18-J18-K18+'4月 '!W18</f>
        <v>0</v>
      </c>
      <c r="X18" s="72">
        <f>L18+'4月 '!X18</f>
        <v>25000</v>
      </c>
      <c r="Y18" s="72">
        <f>SUM(M18:P18)+'4月 '!Y18</f>
        <v>0</v>
      </c>
      <c r="Z18" s="72">
        <f>'4月 '!Z18+'5月 '!AP18</f>
        <v>0</v>
      </c>
      <c r="AA18" s="72">
        <f>'4月 '!AA18+'5月 '!AQ18</f>
        <v>0</v>
      </c>
      <c r="AB18" s="72">
        <f>'4月 '!AB18+'5月 '!AR18</f>
        <v>0</v>
      </c>
      <c r="AC18" s="72">
        <f>'4月 '!AC18+'5月 '!AS18</f>
        <v>0</v>
      </c>
      <c r="AD18" s="72">
        <f>'4月 '!AD18+'5月 '!AT18</f>
        <v>0</v>
      </c>
      <c r="AE18" s="96">
        <f>SUM(Q18:V18)+'4月 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'4月 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Y1">
      <selection activeCell="AH6" sqref="AH6"/>
    </sheetView>
  </sheetViews>
  <sheetFormatPr defaultColWidth="9.00390625" defaultRowHeight="21.75" customHeight="1"/>
  <cols>
    <col min="1" max="1" width="3.125" style="36" customWidth="1"/>
    <col min="2" max="2" width="9.00390625" style="36" customWidth="1"/>
    <col min="3" max="3" width="14.375" style="36" customWidth="1"/>
    <col min="4" max="4" width="10.625" style="36" customWidth="1"/>
    <col min="5" max="6" width="11.375" style="36" bestFit="1" customWidth="1"/>
    <col min="7" max="7" width="8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bestFit="1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I5-J5-K5+'5月 '!W5</f>
        <v>0</v>
      </c>
      <c r="X5" s="66">
        <f>L5+'5月 '!X5</f>
        <v>30000</v>
      </c>
      <c r="Y5" s="66">
        <f>SUM(M5:P5)+'5月 '!Y5</f>
        <v>0</v>
      </c>
      <c r="Z5" s="66">
        <f>'5月 '!Z5+'6月'!AP5</f>
        <v>0</v>
      </c>
      <c r="AA5" s="66">
        <f>'5月 '!AA5+'6月'!AQ5</f>
        <v>0</v>
      </c>
      <c r="AB5" s="66">
        <f>'5月 '!AB5+'6月'!AR5</f>
        <v>0</v>
      </c>
      <c r="AC5" s="66">
        <f>'5月 '!AC5+'6月'!AS5</f>
        <v>0</v>
      </c>
      <c r="AD5" s="66">
        <f>'5月 '!AD5+'6月'!AT5</f>
        <v>0</v>
      </c>
      <c r="AE5" s="94">
        <f>SUM(Q5:V5)+'5月 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'5月 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I6-J6-K6+'5月 '!W6</f>
        <v>0</v>
      </c>
      <c r="X6" s="69">
        <f>L6+'5月 '!X6</f>
        <v>30000</v>
      </c>
      <c r="Y6" s="69">
        <f>SUM(M6:P6)+'5月 '!Y6</f>
        <v>0</v>
      </c>
      <c r="Z6" s="69">
        <f>'5月 '!Z6+'6月'!AP6</f>
        <v>0</v>
      </c>
      <c r="AA6" s="69">
        <f>'5月 '!AA6+'6月'!AQ6</f>
        <v>0</v>
      </c>
      <c r="AB6" s="69">
        <f>'5月 '!AB6+'6月'!AR6</f>
        <v>0</v>
      </c>
      <c r="AC6" s="69">
        <f>'5月 '!AC6+'6月'!AS6</f>
        <v>0</v>
      </c>
      <c r="AD6" s="69">
        <f>'5月 '!AD6+'6月'!AT6</f>
        <v>0</v>
      </c>
      <c r="AE6" s="95">
        <f>SUM(Q6:V6)+'5月 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'5月 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I7-J7-K7+'5月 '!W7</f>
        <v>0</v>
      </c>
      <c r="X7" s="69">
        <f>L7+'5月 '!X7</f>
        <v>30000</v>
      </c>
      <c r="Y7" s="69">
        <f>SUM(M7:P7)+'5月 '!Y7</f>
        <v>0</v>
      </c>
      <c r="Z7" s="69">
        <f>'5月 '!Z7+'6月'!AP7</f>
        <v>0</v>
      </c>
      <c r="AA7" s="69">
        <f>'5月 '!AA7+'6月'!AQ7</f>
        <v>0</v>
      </c>
      <c r="AB7" s="69">
        <f>'5月 '!AB7+'6月'!AR7</f>
        <v>0</v>
      </c>
      <c r="AC7" s="69">
        <f>'5月 '!AC7+'6月'!AS7</f>
        <v>0</v>
      </c>
      <c r="AD7" s="69">
        <f>'5月 '!AD7+'6月'!AT7</f>
        <v>0</v>
      </c>
      <c r="AE7" s="95">
        <f>SUM(Q7:V7)+'5月 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'5月 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I8-J8-K8+'5月 '!W8</f>
        <v>0</v>
      </c>
      <c r="X8" s="69">
        <f>L8+'5月 '!X8</f>
        <v>30000</v>
      </c>
      <c r="Y8" s="69">
        <f>SUM(M8:P8)+'5月 '!Y8</f>
        <v>0</v>
      </c>
      <c r="Z8" s="69">
        <f>'5月 '!Z8+'6月'!AP8</f>
        <v>0</v>
      </c>
      <c r="AA8" s="69">
        <f>'5月 '!AA8+'6月'!AQ8</f>
        <v>0</v>
      </c>
      <c r="AB8" s="69">
        <f>'5月 '!AB8+'6月'!AR8</f>
        <v>0</v>
      </c>
      <c r="AC8" s="69">
        <f>'5月 '!AC8+'6月'!AS8</f>
        <v>0</v>
      </c>
      <c r="AD8" s="69">
        <f>'5月 '!AD8+'6月'!AT8</f>
        <v>0</v>
      </c>
      <c r="AE8" s="95">
        <f>SUM(Q8:V8)+'5月 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'5月 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I9-J9-K9+'5月 '!W9</f>
        <v>0</v>
      </c>
      <c r="X9" s="69">
        <f>L9+'5月 '!X9</f>
        <v>30000</v>
      </c>
      <c r="Y9" s="69">
        <f>SUM(M9:P9)+'5月 '!Y9</f>
        <v>0</v>
      </c>
      <c r="Z9" s="69">
        <f>'5月 '!Z9+'6月'!AP9</f>
        <v>0</v>
      </c>
      <c r="AA9" s="69">
        <f>'5月 '!AA9+'6月'!AQ9</f>
        <v>0</v>
      </c>
      <c r="AB9" s="69">
        <f>'5月 '!AB9+'6月'!AR9</f>
        <v>0</v>
      </c>
      <c r="AC9" s="69">
        <f>'5月 '!AC9+'6月'!AS9</f>
        <v>0</v>
      </c>
      <c r="AD9" s="69">
        <f>'5月 '!AD9+'6月'!AT9</f>
        <v>0</v>
      </c>
      <c r="AE9" s="95">
        <f>SUM(Q9:V9)+'5月 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'5月 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I10-J10-K10+'5月 '!W10</f>
        <v>0</v>
      </c>
      <c r="X10" s="69">
        <f>L10+'5月 '!X10</f>
        <v>30000</v>
      </c>
      <c r="Y10" s="69">
        <f>SUM(M10:P10)+'5月 '!Y10</f>
        <v>0</v>
      </c>
      <c r="Z10" s="69">
        <f>'5月 '!Z10+'6月'!AP10</f>
        <v>0</v>
      </c>
      <c r="AA10" s="69">
        <f>'5月 '!AA10+'6月'!AQ10</f>
        <v>0</v>
      </c>
      <c r="AB10" s="69">
        <f>'5月 '!AB10+'6月'!AR10</f>
        <v>0</v>
      </c>
      <c r="AC10" s="69">
        <f>'5月 '!AC10+'6月'!AS10</f>
        <v>0</v>
      </c>
      <c r="AD10" s="69">
        <f>'5月 '!AD10+'6月'!AT10</f>
        <v>0</v>
      </c>
      <c r="AE10" s="95">
        <f>SUM(Q10:V10)+'5月 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'5月 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I11-J11-K11+'5月 '!W11</f>
        <v>0</v>
      </c>
      <c r="X11" s="69">
        <f>L11+'5月 '!X11</f>
        <v>30000</v>
      </c>
      <c r="Y11" s="69">
        <f>SUM(M11:P11)+'5月 '!Y11</f>
        <v>0</v>
      </c>
      <c r="Z11" s="69">
        <f>'5月 '!Z11+'6月'!AP11</f>
        <v>0</v>
      </c>
      <c r="AA11" s="69">
        <f>'5月 '!AA11+'6月'!AQ11</f>
        <v>0</v>
      </c>
      <c r="AB11" s="69">
        <f>'5月 '!AB11+'6月'!AR11</f>
        <v>0</v>
      </c>
      <c r="AC11" s="69">
        <f>'5月 '!AC11+'6月'!AS11</f>
        <v>0</v>
      </c>
      <c r="AD11" s="69">
        <f>'5月 '!AD11+'6月'!AT11</f>
        <v>0</v>
      </c>
      <c r="AE11" s="95">
        <f>SUM(Q11:V11)+'5月 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'5月 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I12-J12-K12+'5月 '!W12</f>
        <v>0</v>
      </c>
      <c r="X12" s="69">
        <f>L12+'5月 '!X12</f>
        <v>30000</v>
      </c>
      <c r="Y12" s="69">
        <f>SUM(M12:P12)+'5月 '!Y12</f>
        <v>0</v>
      </c>
      <c r="Z12" s="69">
        <f>'5月 '!Z12+'6月'!AP12</f>
        <v>0</v>
      </c>
      <c r="AA12" s="69">
        <f>'5月 '!AA12+'6月'!AQ12</f>
        <v>0</v>
      </c>
      <c r="AB12" s="69">
        <f>'5月 '!AB12+'6月'!AR12</f>
        <v>0</v>
      </c>
      <c r="AC12" s="69">
        <f>'5月 '!AC12+'6月'!AS12</f>
        <v>0</v>
      </c>
      <c r="AD12" s="69">
        <f>'5月 '!AD12+'6月'!AT12</f>
        <v>0</v>
      </c>
      <c r="AE12" s="95">
        <f>SUM(Q12:V12)+'5月 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'5月 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I13-J13-K13+'5月 '!W13</f>
        <v>0</v>
      </c>
      <c r="X13" s="69">
        <f>L13+'5月 '!X13</f>
        <v>30000</v>
      </c>
      <c r="Y13" s="69">
        <f>SUM(M13:P13)+'5月 '!Y13</f>
        <v>0</v>
      </c>
      <c r="Z13" s="69">
        <f>'5月 '!Z13+'6月'!AP13</f>
        <v>0</v>
      </c>
      <c r="AA13" s="69">
        <f>'5月 '!AA13+'6月'!AQ13</f>
        <v>0</v>
      </c>
      <c r="AB13" s="69">
        <f>'5月 '!AB13+'6月'!AR13</f>
        <v>0</v>
      </c>
      <c r="AC13" s="69">
        <f>'5月 '!AC13+'6月'!AS13</f>
        <v>0</v>
      </c>
      <c r="AD13" s="69">
        <f>'5月 '!AD13+'6月'!AT13</f>
        <v>0</v>
      </c>
      <c r="AE13" s="95">
        <f>SUM(Q13:V13)+'5月 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'5月 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I14-J14-K14+'5月 '!W14</f>
        <v>0</v>
      </c>
      <c r="X14" s="69">
        <f>L14+'5月 '!X14</f>
        <v>30000</v>
      </c>
      <c r="Y14" s="69">
        <f>SUM(M14:P14)+'5月 '!Y14</f>
        <v>0</v>
      </c>
      <c r="Z14" s="69">
        <f>'5月 '!Z14+'6月'!AP14</f>
        <v>0</v>
      </c>
      <c r="AA14" s="69">
        <f>'5月 '!AA14+'6月'!AQ14</f>
        <v>0</v>
      </c>
      <c r="AB14" s="69">
        <f>'5月 '!AB14+'6月'!AR14</f>
        <v>0</v>
      </c>
      <c r="AC14" s="69">
        <f>'5月 '!AC14+'6月'!AS14</f>
        <v>0</v>
      </c>
      <c r="AD14" s="69">
        <f>'5月 '!AD14+'6月'!AT14</f>
        <v>0</v>
      </c>
      <c r="AE14" s="95">
        <f>SUM(Q14:V14)+'5月 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'5月 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I15-J15-K15+'5月 '!W15</f>
        <v>0</v>
      </c>
      <c r="X15" s="69">
        <f>L15+'5月 '!X15</f>
        <v>30000</v>
      </c>
      <c r="Y15" s="69">
        <f>SUM(M15:P15)+'5月 '!Y15</f>
        <v>0</v>
      </c>
      <c r="Z15" s="69">
        <f>'5月 '!Z15+'6月'!AP15</f>
        <v>0</v>
      </c>
      <c r="AA15" s="69">
        <f>'5月 '!AA15+'6月'!AQ15</f>
        <v>0</v>
      </c>
      <c r="AB15" s="69">
        <f>'5月 '!AB15+'6月'!AR15</f>
        <v>0</v>
      </c>
      <c r="AC15" s="69">
        <f>'5月 '!AC15+'6月'!AS15</f>
        <v>0</v>
      </c>
      <c r="AD15" s="69">
        <f>'5月 '!AD15+'6月'!AT15</f>
        <v>0</v>
      </c>
      <c r="AE15" s="95">
        <f>SUM(Q15:V15)+'5月 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'5月 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I16-J16-K16+'5月 '!W16</f>
        <v>0</v>
      </c>
      <c r="X16" s="69">
        <f>L16+'5月 '!X16</f>
        <v>30000</v>
      </c>
      <c r="Y16" s="69">
        <f>SUM(M16:P16)+'5月 '!Y16</f>
        <v>0</v>
      </c>
      <c r="Z16" s="69">
        <f>'5月 '!Z16+'6月'!AP16</f>
        <v>0</v>
      </c>
      <c r="AA16" s="69">
        <f>'5月 '!AA16+'6月'!AQ16</f>
        <v>0</v>
      </c>
      <c r="AB16" s="69">
        <f>'5月 '!AB16+'6月'!AR16</f>
        <v>0</v>
      </c>
      <c r="AC16" s="69">
        <f>'5月 '!AC16+'6月'!AS16</f>
        <v>0</v>
      </c>
      <c r="AD16" s="69">
        <f>'5月 '!AD16+'6月'!AT16</f>
        <v>0</v>
      </c>
      <c r="AE16" s="95">
        <f>SUM(Q16:V16)+'5月 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'5月 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I17-J17-K17+'5月 '!W17</f>
        <v>0</v>
      </c>
      <c r="X17" s="69">
        <f>L17+'5月 '!X17</f>
        <v>30000</v>
      </c>
      <c r="Y17" s="69">
        <f>SUM(M17:P17)+'5月 '!Y17</f>
        <v>0</v>
      </c>
      <c r="Z17" s="69">
        <f>'5月 '!Z17+'6月'!AP17</f>
        <v>0</v>
      </c>
      <c r="AA17" s="69">
        <f>'5月 '!AA17+'6月'!AQ17</f>
        <v>0</v>
      </c>
      <c r="AB17" s="69">
        <f>'5月 '!AB17+'6月'!AR17</f>
        <v>0</v>
      </c>
      <c r="AC17" s="69">
        <f>'5月 '!AC17+'6月'!AS17</f>
        <v>0</v>
      </c>
      <c r="AD17" s="69">
        <f>'5月 '!AD17+'6月'!AT17</f>
        <v>0</v>
      </c>
      <c r="AE17" s="95">
        <f>SUM(Q17:V17)+'5月 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'5月 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I18-J18-K18+'5月 '!W18</f>
        <v>0</v>
      </c>
      <c r="X18" s="72">
        <f>L18+'5月 '!X18</f>
        <v>30000</v>
      </c>
      <c r="Y18" s="72">
        <f>SUM(M18:P18)+'5月 '!Y18</f>
        <v>0</v>
      </c>
      <c r="Z18" s="72">
        <f>'5月 '!Z18+'6月'!AP18</f>
        <v>0</v>
      </c>
      <c r="AA18" s="72">
        <f>'5月 '!AA18+'6月'!AQ18</f>
        <v>0</v>
      </c>
      <c r="AB18" s="72">
        <f>'5月 '!AB18+'6月'!AR18</f>
        <v>0</v>
      </c>
      <c r="AC18" s="72">
        <f>'5月 '!AC18+'6月'!AS18</f>
        <v>0</v>
      </c>
      <c r="AD18" s="72">
        <f>'5月 '!AD18+'6月'!AT18</f>
        <v>0</v>
      </c>
      <c r="AE18" s="96">
        <f>SUM(Q18:V18)+'5月 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'5月 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Y1">
      <selection activeCell="AH6" sqref="AH6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I5-J5-K5+'6月'!W5</f>
        <v>0</v>
      </c>
      <c r="X5" s="66">
        <f>L5+'6月'!X5</f>
        <v>35000</v>
      </c>
      <c r="Y5" s="66">
        <f>SUM(M5:P5)+'6月'!Y5</f>
        <v>0</v>
      </c>
      <c r="Z5" s="66">
        <f>'6月'!Z5+'7月'!AP5</f>
        <v>0</v>
      </c>
      <c r="AA5" s="66">
        <f>'6月'!AA5+'7月'!AQ5</f>
        <v>0</v>
      </c>
      <c r="AB5" s="66">
        <f>'6月'!AB5+'7月'!AR5</f>
        <v>0</v>
      </c>
      <c r="AC5" s="66">
        <f>'6月'!AC5+'7月'!AS5</f>
        <v>0</v>
      </c>
      <c r="AD5" s="66">
        <f>'6月'!AD5+'7月'!AT5</f>
        <v>0</v>
      </c>
      <c r="AE5" s="94">
        <f>SUM(Q5:V5)+'6月'!AE5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'6月'!AK5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I6-J6-K6+'5月 '!W6</f>
        <v>0</v>
      </c>
      <c r="X6" s="69">
        <f>L6+'6月'!X6</f>
        <v>35000</v>
      </c>
      <c r="Y6" s="69">
        <f>SUM(M6:P6)+'6月'!Y6</f>
        <v>0</v>
      </c>
      <c r="Z6" s="69">
        <f>'6月'!Z6+'7月'!AP6</f>
        <v>0</v>
      </c>
      <c r="AA6" s="69">
        <f>'6月'!AA6+'7月'!AQ6</f>
        <v>0</v>
      </c>
      <c r="AB6" s="69">
        <f>'6月'!AB6+'7月'!AR6</f>
        <v>0</v>
      </c>
      <c r="AC6" s="69">
        <f>'6月'!AC6+'7月'!AS6</f>
        <v>0</v>
      </c>
      <c r="AD6" s="69">
        <f>'6月'!AD6+'7月'!AT6</f>
        <v>0</v>
      </c>
      <c r="AE6" s="95">
        <f>SUM(Q6:V6)+'6月'!AE6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'6月'!AK6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I7-J7-K7+'5月 '!W7</f>
        <v>0</v>
      </c>
      <c r="X7" s="69">
        <f>L7+'6月'!X7</f>
        <v>35000</v>
      </c>
      <c r="Y7" s="69">
        <f>SUM(M7:P7)+'6月'!Y7</f>
        <v>0</v>
      </c>
      <c r="Z7" s="69">
        <f>'6月'!Z7+'7月'!AP7</f>
        <v>0</v>
      </c>
      <c r="AA7" s="69">
        <f>'6月'!AA7+'7月'!AQ7</f>
        <v>0</v>
      </c>
      <c r="AB7" s="69">
        <f>'6月'!AB7+'7月'!AR7</f>
        <v>0</v>
      </c>
      <c r="AC7" s="69">
        <f>'6月'!AC7+'7月'!AS7</f>
        <v>0</v>
      </c>
      <c r="AD7" s="69">
        <f>'6月'!AD7+'7月'!AT7</f>
        <v>0</v>
      </c>
      <c r="AE7" s="95">
        <f>SUM(Q7:V7)+'6月'!AE7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'6月'!AK7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I8-J8-K8+'5月 '!W8</f>
        <v>0</v>
      </c>
      <c r="X8" s="69">
        <f>L8+'6月'!X8</f>
        <v>35000</v>
      </c>
      <c r="Y8" s="69">
        <f>SUM(M8:P8)+'6月'!Y8</f>
        <v>0</v>
      </c>
      <c r="Z8" s="69">
        <f>'6月'!Z8+'7月'!AP8</f>
        <v>0</v>
      </c>
      <c r="AA8" s="69">
        <f>'6月'!AA8+'7月'!AQ8</f>
        <v>0</v>
      </c>
      <c r="AB8" s="69">
        <f>'6月'!AB8+'7月'!AR8</f>
        <v>0</v>
      </c>
      <c r="AC8" s="69">
        <f>'6月'!AC8+'7月'!AS8</f>
        <v>0</v>
      </c>
      <c r="AD8" s="69">
        <f>'6月'!AD8+'7月'!AT8</f>
        <v>0</v>
      </c>
      <c r="AE8" s="95">
        <f>SUM(Q8:V8)+'6月'!AE8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'6月'!AK8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I9-J9-K9+'5月 '!W9</f>
        <v>0</v>
      </c>
      <c r="X9" s="69">
        <f>L9+'6月'!X9</f>
        <v>35000</v>
      </c>
      <c r="Y9" s="69">
        <f>SUM(M9:P9)+'6月'!Y9</f>
        <v>0</v>
      </c>
      <c r="Z9" s="69">
        <f>'6月'!Z9+'7月'!AP9</f>
        <v>0</v>
      </c>
      <c r="AA9" s="69">
        <f>'6月'!AA9+'7月'!AQ9</f>
        <v>0</v>
      </c>
      <c r="AB9" s="69">
        <f>'6月'!AB9+'7月'!AR9</f>
        <v>0</v>
      </c>
      <c r="AC9" s="69">
        <f>'6月'!AC9+'7月'!AS9</f>
        <v>0</v>
      </c>
      <c r="AD9" s="69">
        <f>'6月'!AD9+'7月'!AT9</f>
        <v>0</v>
      </c>
      <c r="AE9" s="95">
        <f>SUM(Q9:V9)+'6月'!AE9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'6月'!AK9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I10-J10-K10+'5月 '!W10</f>
        <v>0</v>
      </c>
      <c r="X10" s="69">
        <f>L10+'6月'!X10</f>
        <v>35000</v>
      </c>
      <c r="Y10" s="69">
        <f>SUM(M10:P10)+'6月'!Y10</f>
        <v>0</v>
      </c>
      <c r="Z10" s="69">
        <f>'6月'!Z10+'7月'!AP10</f>
        <v>0</v>
      </c>
      <c r="AA10" s="69">
        <f>'6月'!AA10+'7月'!AQ10</f>
        <v>0</v>
      </c>
      <c r="AB10" s="69">
        <f>'6月'!AB10+'7月'!AR10</f>
        <v>0</v>
      </c>
      <c r="AC10" s="69">
        <f>'6月'!AC10+'7月'!AS10</f>
        <v>0</v>
      </c>
      <c r="AD10" s="69">
        <f>'6月'!AD10+'7月'!AT10</f>
        <v>0</v>
      </c>
      <c r="AE10" s="95">
        <f>SUM(Q10:V10)+'6月'!AE10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'6月'!AK10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I11-J11-K11+'5月 '!W11</f>
        <v>0</v>
      </c>
      <c r="X11" s="69">
        <f>L11+'6月'!X11</f>
        <v>35000</v>
      </c>
      <c r="Y11" s="69">
        <f>SUM(M11:P11)+'6月'!Y11</f>
        <v>0</v>
      </c>
      <c r="Z11" s="69">
        <f>'6月'!Z11+'7月'!AP11</f>
        <v>0</v>
      </c>
      <c r="AA11" s="69">
        <f>'6月'!AA11+'7月'!AQ11</f>
        <v>0</v>
      </c>
      <c r="AB11" s="69">
        <f>'6月'!AB11+'7月'!AR11</f>
        <v>0</v>
      </c>
      <c r="AC11" s="69">
        <f>'6月'!AC11+'7月'!AS11</f>
        <v>0</v>
      </c>
      <c r="AD11" s="69">
        <f>'6月'!AD11+'7月'!AT11</f>
        <v>0</v>
      </c>
      <c r="AE11" s="95">
        <f>SUM(Q11:V11)+'6月'!AE11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'6月'!AK11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I12-J12-K12+'5月 '!W12</f>
        <v>0</v>
      </c>
      <c r="X12" s="69">
        <f>L12+'6月'!X12</f>
        <v>35000</v>
      </c>
      <c r="Y12" s="69">
        <f>SUM(M12:P12)+'6月'!Y12</f>
        <v>0</v>
      </c>
      <c r="Z12" s="69">
        <f>'6月'!Z12+'7月'!AP12</f>
        <v>0</v>
      </c>
      <c r="AA12" s="69">
        <f>'6月'!AA12+'7月'!AQ12</f>
        <v>0</v>
      </c>
      <c r="AB12" s="69">
        <f>'6月'!AB12+'7月'!AR12</f>
        <v>0</v>
      </c>
      <c r="AC12" s="69">
        <f>'6月'!AC12+'7月'!AS12</f>
        <v>0</v>
      </c>
      <c r="AD12" s="69">
        <f>'6月'!AD12+'7月'!AT12</f>
        <v>0</v>
      </c>
      <c r="AE12" s="95">
        <f>SUM(Q12:V12)+'6月'!AE12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'6月'!AK12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I13-J13-K13+'5月 '!W13</f>
        <v>0</v>
      </c>
      <c r="X13" s="69">
        <f>L13+'6月'!X13</f>
        <v>35000</v>
      </c>
      <c r="Y13" s="69">
        <f>SUM(M13:P13)+'6月'!Y13</f>
        <v>0</v>
      </c>
      <c r="Z13" s="69">
        <f>'6月'!Z13+'7月'!AP13</f>
        <v>0</v>
      </c>
      <c r="AA13" s="69">
        <f>'6月'!AA13+'7月'!AQ13</f>
        <v>0</v>
      </c>
      <c r="AB13" s="69">
        <f>'6月'!AB13+'7月'!AR13</f>
        <v>0</v>
      </c>
      <c r="AC13" s="69">
        <f>'6月'!AC13+'7月'!AS13</f>
        <v>0</v>
      </c>
      <c r="AD13" s="69">
        <f>'6月'!AD13+'7月'!AT13</f>
        <v>0</v>
      </c>
      <c r="AE13" s="95">
        <f>SUM(Q13:V13)+'6月'!AE13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'6月'!AK13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I14-J14-K14+'5月 '!W14</f>
        <v>0</v>
      </c>
      <c r="X14" s="69">
        <f>L14+'6月'!X14</f>
        <v>35000</v>
      </c>
      <c r="Y14" s="69">
        <f>SUM(M14:P14)+'6月'!Y14</f>
        <v>0</v>
      </c>
      <c r="Z14" s="69">
        <f>'6月'!Z14+'7月'!AP14</f>
        <v>0</v>
      </c>
      <c r="AA14" s="69">
        <f>'6月'!AA14+'7月'!AQ14</f>
        <v>0</v>
      </c>
      <c r="AB14" s="69">
        <f>'6月'!AB14+'7月'!AR14</f>
        <v>0</v>
      </c>
      <c r="AC14" s="69">
        <f>'6月'!AC14+'7月'!AS14</f>
        <v>0</v>
      </c>
      <c r="AD14" s="69">
        <f>'6月'!AD14+'7月'!AT14</f>
        <v>0</v>
      </c>
      <c r="AE14" s="95">
        <f>SUM(Q14:V14)+'6月'!AE14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'6月'!AK14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I15-J15-K15+'5月 '!W15</f>
        <v>0</v>
      </c>
      <c r="X15" s="69">
        <f>L15+'6月'!X15</f>
        <v>35000</v>
      </c>
      <c r="Y15" s="69">
        <f>SUM(M15:P15)+'6月'!Y15</f>
        <v>0</v>
      </c>
      <c r="Z15" s="69">
        <f>'6月'!Z15+'7月'!AP15</f>
        <v>0</v>
      </c>
      <c r="AA15" s="69">
        <f>'6月'!AA15+'7月'!AQ15</f>
        <v>0</v>
      </c>
      <c r="AB15" s="69">
        <f>'6月'!AB15+'7月'!AR15</f>
        <v>0</v>
      </c>
      <c r="AC15" s="69">
        <f>'6月'!AC15+'7月'!AS15</f>
        <v>0</v>
      </c>
      <c r="AD15" s="69">
        <f>'6月'!AD15+'7月'!AT15</f>
        <v>0</v>
      </c>
      <c r="AE15" s="95">
        <f>SUM(Q15:V15)+'6月'!AE15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'6月'!AK15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I16-J16-K16+'5月 '!W16</f>
        <v>0</v>
      </c>
      <c r="X16" s="69">
        <f>L16+'6月'!X16</f>
        <v>35000</v>
      </c>
      <c r="Y16" s="69">
        <f>SUM(M16:P16)+'6月'!Y16</f>
        <v>0</v>
      </c>
      <c r="Z16" s="69">
        <f>'6月'!Z16+'7月'!AP16</f>
        <v>0</v>
      </c>
      <c r="AA16" s="69">
        <f>'6月'!AA16+'7月'!AQ16</f>
        <v>0</v>
      </c>
      <c r="AB16" s="69">
        <f>'6月'!AB16+'7月'!AR16</f>
        <v>0</v>
      </c>
      <c r="AC16" s="69">
        <f>'6月'!AC16+'7月'!AS16</f>
        <v>0</v>
      </c>
      <c r="AD16" s="69">
        <f>'6月'!AD16+'7月'!AT16</f>
        <v>0</v>
      </c>
      <c r="AE16" s="95">
        <f>SUM(Q16:V16)+'6月'!AE16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'6月'!AK16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I17-J17-K17+'5月 '!W17</f>
        <v>0</v>
      </c>
      <c r="X17" s="69">
        <f>L17+'6月'!X17</f>
        <v>35000</v>
      </c>
      <c r="Y17" s="69">
        <f>SUM(M17:P17)+'6月'!Y17</f>
        <v>0</v>
      </c>
      <c r="Z17" s="69">
        <f>'6月'!Z17+'7月'!AP17</f>
        <v>0</v>
      </c>
      <c r="AA17" s="69">
        <f>'6月'!AA17+'7月'!AQ17</f>
        <v>0</v>
      </c>
      <c r="AB17" s="69">
        <f>'6月'!AB17+'7月'!AR17</f>
        <v>0</v>
      </c>
      <c r="AC17" s="69">
        <f>'6月'!AC17+'7月'!AS17</f>
        <v>0</v>
      </c>
      <c r="AD17" s="69">
        <f>'6月'!AD17+'7月'!AT17</f>
        <v>0</v>
      </c>
      <c r="AE17" s="95">
        <f>SUM(Q17:V17)+'6月'!AE17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'6月'!AK17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I18-J18-K18+'5月 '!W18</f>
        <v>0</v>
      </c>
      <c r="X18" s="72">
        <f>L18+'6月'!X18</f>
        <v>35000</v>
      </c>
      <c r="Y18" s="72">
        <f>SUM(M18:P18)+'6月'!Y18</f>
        <v>0</v>
      </c>
      <c r="Z18" s="72">
        <f>'6月'!Z18+'7月'!AP18</f>
        <v>0</v>
      </c>
      <c r="AA18" s="72">
        <f>'6月'!AA18+'7月'!AQ18</f>
        <v>0</v>
      </c>
      <c r="AB18" s="72">
        <f>'6月'!AB18+'7月'!AR18</f>
        <v>0</v>
      </c>
      <c r="AC18" s="72">
        <f>'6月'!AC18+'7月'!AS18</f>
        <v>0</v>
      </c>
      <c r="AD18" s="72">
        <f>'6月'!AD18+'7月'!AT18</f>
        <v>0</v>
      </c>
      <c r="AE18" s="96">
        <f>SUM(Q18:V18)+'6月'!AE18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'6月'!AK18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A1">
      <selection activeCell="AH6" sqref="AH6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I5-J5-K5+'7月'!W5</f>
        <v>0</v>
      </c>
      <c r="X5" s="66">
        <f>L5+'7月'!X5</f>
        <v>40000</v>
      </c>
      <c r="Y5" s="66">
        <f>SUM(M5:P5)+'7月'!Y5</f>
        <v>0</v>
      </c>
      <c r="Z5" s="66">
        <f>'7月'!Z5+'8月'!AP5</f>
        <v>0</v>
      </c>
      <c r="AA5" s="66">
        <f>'7月'!AA5+'8月'!AQ5</f>
        <v>0</v>
      </c>
      <c r="AB5" s="66">
        <f>'7月'!AB5+'8月'!AR5</f>
        <v>0</v>
      </c>
      <c r="AC5" s="66">
        <f>'7月'!AC5+'8月'!AS5</f>
        <v>0</v>
      </c>
      <c r="AD5" s="66">
        <f>'7月'!AD5+'8月'!AT5</f>
        <v>0</v>
      </c>
      <c r="AE5" s="94">
        <f>SUM(Q5:V5)+'7月'!AE5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'7月'!AK5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I6-J6-K6+'7月'!W6</f>
        <v>0</v>
      </c>
      <c r="X6" s="69">
        <f>L6+'7月'!X6</f>
        <v>40000</v>
      </c>
      <c r="Y6" s="69">
        <f>SUM(M6:P6)+'7月'!Y6</f>
        <v>0</v>
      </c>
      <c r="Z6" s="69">
        <f>'7月'!Z6+'8月'!AP6</f>
        <v>0</v>
      </c>
      <c r="AA6" s="69">
        <f>'7月'!AA6+'8月'!AQ6</f>
        <v>0</v>
      </c>
      <c r="AB6" s="69">
        <f>'7月'!AB6+'8月'!AR6</f>
        <v>0</v>
      </c>
      <c r="AC6" s="69">
        <f>'7月'!AC6+'8月'!AS6</f>
        <v>0</v>
      </c>
      <c r="AD6" s="69">
        <f>'7月'!AD6+'8月'!AT6</f>
        <v>0</v>
      </c>
      <c r="AE6" s="95">
        <f>SUM(Q6:V6)+'7月'!AE6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'7月'!AK6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I7-J7-K7+'7月'!W7</f>
        <v>0</v>
      </c>
      <c r="X7" s="69">
        <f>L7+'7月'!X7</f>
        <v>40000</v>
      </c>
      <c r="Y7" s="69">
        <f>SUM(M7:P7)+'7月'!Y7</f>
        <v>0</v>
      </c>
      <c r="Z7" s="69">
        <f>'7月'!Z7+'8月'!AP7</f>
        <v>0</v>
      </c>
      <c r="AA7" s="69">
        <f>'7月'!AA7+'8月'!AQ7</f>
        <v>0</v>
      </c>
      <c r="AB7" s="69">
        <f>'7月'!AB7+'8月'!AR7</f>
        <v>0</v>
      </c>
      <c r="AC7" s="69">
        <f>'7月'!AC7+'8月'!AS7</f>
        <v>0</v>
      </c>
      <c r="AD7" s="69">
        <f>'7月'!AD7+'8月'!AT7</f>
        <v>0</v>
      </c>
      <c r="AE7" s="95">
        <f>SUM(Q7:V7)+'7月'!AE7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'7月'!AK7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I8-J8-K8+'7月'!W8</f>
        <v>0</v>
      </c>
      <c r="X8" s="69">
        <f>L8+'7月'!X8</f>
        <v>40000</v>
      </c>
      <c r="Y8" s="69">
        <f>SUM(M8:P8)+'7月'!Y8</f>
        <v>0</v>
      </c>
      <c r="Z8" s="69">
        <f>'7月'!Z8+'8月'!AP8</f>
        <v>0</v>
      </c>
      <c r="AA8" s="69">
        <f>'7月'!AA8+'8月'!AQ8</f>
        <v>0</v>
      </c>
      <c r="AB8" s="69">
        <f>'7月'!AB8+'8月'!AR8</f>
        <v>0</v>
      </c>
      <c r="AC8" s="69">
        <f>'7月'!AC8+'8月'!AS8</f>
        <v>0</v>
      </c>
      <c r="AD8" s="69">
        <f>'7月'!AD8+'8月'!AT8</f>
        <v>0</v>
      </c>
      <c r="AE8" s="95">
        <f>SUM(Q8:V8)+'7月'!AE8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'7月'!AK8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I9-J9-K9+'7月'!W9</f>
        <v>0</v>
      </c>
      <c r="X9" s="69">
        <f>L9+'7月'!X9</f>
        <v>40000</v>
      </c>
      <c r="Y9" s="69">
        <f>SUM(M9:P9)+'7月'!Y9</f>
        <v>0</v>
      </c>
      <c r="Z9" s="69">
        <f>'7月'!Z9+'8月'!AP9</f>
        <v>0</v>
      </c>
      <c r="AA9" s="69">
        <f>'7月'!AA9+'8月'!AQ9</f>
        <v>0</v>
      </c>
      <c r="AB9" s="69">
        <f>'7月'!AB9+'8月'!AR9</f>
        <v>0</v>
      </c>
      <c r="AC9" s="69">
        <f>'7月'!AC9+'8月'!AS9</f>
        <v>0</v>
      </c>
      <c r="AD9" s="69">
        <f>'7月'!AD9+'8月'!AT9</f>
        <v>0</v>
      </c>
      <c r="AE9" s="95">
        <f>SUM(Q9:V9)+'7月'!AE9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'7月'!AK9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I10-J10-K10+'7月'!W10</f>
        <v>0</v>
      </c>
      <c r="X10" s="69">
        <f>L10+'7月'!X10</f>
        <v>40000</v>
      </c>
      <c r="Y10" s="69">
        <f>SUM(M10:P10)+'7月'!Y10</f>
        <v>0</v>
      </c>
      <c r="Z10" s="69">
        <f>'7月'!Z10+'8月'!AP10</f>
        <v>0</v>
      </c>
      <c r="AA10" s="69">
        <f>'7月'!AA10+'8月'!AQ10</f>
        <v>0</v>
      </c>
      <c r="AB10" s="69">
        <f>'7月'!AB10+'8月'!AR10</f>
        <v>0</v>
      </c>
      <c r="AC10" s="69">
        <f>'7月'!AC10+'8月'!AS10</f>
        <v>0</v>
      </c>
      <c r="AD10" s="69">
        <f>'7月'!AD10+'8月'!AT10</f>
        <v>0</v>
      </c>
      <c r="AE10" s="95">
        <f>SUM(Q10:V10)+'7月'!AE10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'7月'!AK10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I11-J11-K11+'7月'!W11</f>
        <v>0</v>
      </c>
      <c r="X11" s="69">
        <f>L11+'7月'!X11</f>
        <v>40000</v>
      </c>
      <c r="Y11" s="69">
        <f>SUM(M11:P11)+'7月'!Y11</f>
        <v>0</v>
      </c>
      <c r="Z11" s="69">
        <f>'7月'!Z11+'8月'!AP11</f>
        <v>0</v>
      </c>
      <c r="AA11" s="69">
        <f>'7月'!AA11+'8月'!AQ11</f>
        <v>0</v>
      </c>
      <c r="AB11" s="69">
        <f>'7月'!AB11+'8月'!AR11</f>
        <v>0</v>
      </c>
      <c r="AC11" s="69">
        <f>'7月'!AC11+'8月'!AS11</f>
        <v>0</v>
      </c>
      <c r="AD11" s="69">
        <f>'7月'!AD11+'8月'!AT11</f>
        <v>0</v>
      </c>
      <c r="AE11" s="95">
        <f>SUM(Q11:V11)+'7月'!AE11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'7月'!AK11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I12-J12-K12+'7月'!W12</f>
        <v>0</v>
      </c>
      <c r="X12" s="69">
        <f>L12+'7月'!X12</f>
        <v>40000</v>
      </c>
      <c r="Y12" s="69">
        <f>SUM(M12:P12)+'7月'!Y12</f>
        <v>0</v>
      </c>
      <c r="Z12" s="69">
        <f>'7月'!Z12+'8月'!AP12</f>
        <v>0</v>
      </c>
      <c r="AA12" s="69">
        <f>'7月'!AA12+'8月'!AQ12</f>
        <v>0</v>
      </c>
      <c r="AB12" s="69">
        <f>'7月'!AB12+'8月'!AR12</f>
        <v>0</v>
      </c>
      <c r="AC12" s="69">
        <f>'7月'!AC12+'8月'!AS12</f>
        <v>0</v>
      </c>
      <c r="AD12" s="69">
        <f>'7月'!AD12+'8月'!AT12</f>
        <v>0</v>
      </c>
      <c r="AE12" s="95">
        <f>SUM(Q12:V12)+'7月'!AE12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'7月'!AK12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I13-J13-K13+'7月'!W13</f>
        <v>0</v>
      </c>
      <c r="X13" s="69">
        <f>L13+'7月'!X13</f>
        <v>40000</v>
      </c>
      <c r="Y13" s="69">
        <f>SUM(M13:P13)+'7月'!Y13</f>
        <v>0</v>
      </c>
      <c r="Z13" s="69">
        <f>'7月'!Z13+'8月'!AP13</f>
        <v>0</v>
      </c>
      <c r="AA13" s="69">
        <f>'7月'!AA13+'8月'!AQ13</f>
        <v>0</v>
      </c>
      <c r="AB13" s="69">
        <f>'7月'!AB13+'8月'!AR13</f>
        <v>0</v>
      </c>
      <c r="AC13" s="69">
        <f>'7月'!AC13+'8月'!AS13</f>
        <v>0</v>
      </c>
      <c r="AD13" s="69">
        <f>'7月'!AD13+'8月'!AT13</f>
        <v>0</v>
      </c>
      <c r="AE13" s="95">
        <f>SUM(Q13:V13)+'7月'!AE13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'7月'!AK13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I14-J14-K14+'7月'!W14</f>
        <v>0</v>
      </c>
      <c r="X14" s="69">
        <f>L14+'7月'!X14</f>
        <v>40000</v>
      </c>
      <c r="Y14" s="69">
        <f>SUM(M14:P14)+'7月'!Y14</f>
        <v>0</v>
      </c>
      <c r="Z14" s="69">
        <f>'7月'!Z14+'8月'!AP14</f>
        <v>0</v>
      </c>
      <c r="AA14" s="69">
        <f>'7月'!AA14+'8月'!AQ14</f>
        <v>0</v>
      </c>
      <c r="AB14" s="69">
        <f>'7月'!AB14+'8月'!AR14</f>
        <v>0</v>
      </c>
      <c r="AC14" s="69">
        <f>'7月'!AC14+'8月'!AS14</f>
        <v>0</v>
      </c>
      <c r="AD14" s="69">
        <f>'7月'!AD14+'8月'!AT14</f>
        <v>0</v>
      </c>
      <c r="AE14" s="95">
        <f>SUM(Q14:V14)+'7月'!AE14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'7月'!AK14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I15-J15-K15+'7月'!W15</f>
        <v>0</v>
      </c>
      <c r="X15" s="69">
        <f>L15+'7月'!X15</f>
        <v>40000</v>
      </c>
      <c r="Y15" s="69">
        <f>SUM(M15:P15)+'7月'!Y15</f>
        <v>0</v>
      </c>
      <c r="Z15" s="69">
        <f>'7月'!Z15+'8月'!AP15</f>
        <v>0</v>
      </c>
      <c r="AA15" s="69">
        <f>'7月'!AA15+'8月'!AQ15</f>
        <v>0</v>
      </c>
      <c r="AB15" s="69">
        <f>'7月'!AB15+'8月'!AR15</f>
        <v>0</v>
      </c>
      <c r="AC15" s="69">
        <f>'7月'!AC15+'8月'!AS15</f>
        <v>0</v>
      </c>
      <c r="AD15" s="69">
        <f>'7月'!AD15+'8月'!AT15</f>
        <v>0</v>
      </c>
      <c r="AE15" s="95">
        <f>SUM(Q15:V15)+'7月'!AE15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'7月'!AK15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I16-J16-K16+'7月'!W16</f>
        <v>0</v>
      </c>
      <c r="X16" s="69">
        <f>L16+'7月'!X16</f>
        <v>40000</v>
      </c>
      <c r="Y16" s="69">
        <f>SUM(M16:P16)+'7月'!Y16</f>
        <v>0</v>
      </c>
      <c r="Z16" s="69">
        <f>'7月'!Z16+'8月'!AP16</f>
        <v>0</v>
      </c>
      <c r="AA16" s="69">
        <f>'7月'!AA16+'8月'!AQ16</f>
        <v>0</v>
      </c>
      <c r="AB16" s="69">
        <f>'7月'!AB16+'8月'!AR16</f>
        <v>0</v>
      </c>
      <c r="AC16" s="69">
        <f>'7月'!AC16+'8月'!AS16</f>
        <v>0</v>
      </c>
      <c r="AD16" s="69">
        <f>'7月'!AD16+'8月'!AT16</f>
        <v>0</v>
      </c>
      <c r="AE16" s="95">
        <f>SUM(Q16:V16)+'7月'!AE16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'7月'!AK16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I17-J17-K17+'7月'!W17</f>
        <v>0</v>
      </c>
      <c r="X17" s="69">
        <f>L17+'7月'!X17</f>
        <v>40000</v>
      </c>
      <c r="Y17" s="69">
        <f>SUM(M17:P17)+'7月'!Y17</f>
        <v>0</v>
      </c>
      <c r="Z17" s="69">
        <f>'7月'!Z17+'8月'!AP17</f>
        <v>0</v>
      </c>
      <c r="AA17" s="69">
        <f>'7月'!AA17+'8月'!AQ17</f>
        <v>0</v>
      </c>
      <c r="AB17" s="69">
        <f>'7月'!AB17+'8月'!AR17</f>
        <v>0</v>
      </c>
      <c r="AC17" s="69">
        <f>'7月'!AC17+'8月'!AS17</f>
        <v>0</v>
      </c>
      <c r="AD17" s="69">
        <f>'7月'!AD17+'8月'!AT17</f>
        <v>0</v>
      </c>
      <c r="AE17" s="95">
        <f>SUM(Q17:V17)+'7月'!AE17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'7月'!AK17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I18-J18-K18+'7月'!W18</f>
        <v>0</v>
      </c>
      <c r="X18" s="72">
        <f>L18+'7月'!X18</f>
        <v>40000</v>
      </c>
      <c r="Y18" s="72">
        <f>SUM(M18:P18)+'7月'!Y18</f>
        <v>0</v>
      </c>
      <c r="Z18" s="72">
        <f>'7月'!Z18+'8月'!AP18</f>
        <v>0</v>
      </c>
      <c r="AA18" s="72">
        <f>'7月'!AA18+'8月'!AQ18</f>
        <v>0</v>
      </c>
      <c r="AB18" s="72">
        <f>'7月'!AB18+'8月'!AR18</f>
        <v>0</v>
      </c>
      <c r="AC18" s="72">
        <f>'7月'!AC18+'8月'!AS18</f>
        <v>0</v>
      </c>
      <c r="AD18" s="72">
        <f>'7月'!AD18+'8月'!AT18</f>
        <v>0</v>
      </c>
      <c r="AE18" s="96">
        <f>SUM(Q18:V18)+'7月'!AE18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'7月'!AK18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T21"/>
  <sheetViews>
    <sheetView showGridLines="0" zoomScaleSheetLayoutView="100" workbookViewId="0" topLeftCell="W1">
      <selection activeCell="AH6" sqref="AH6"/>
    </sheetView>
  </sheetViews>
  <sheetFormatPr defaultColWidth="9.00390625" defaultRowHeight="21.75" customHeight="1"/>
  <cols>
    <col min="1" max="1" width="3.125" style="36" customWidth="1"/>
    <col min="2" max="3" width="9.00390625" style="36" customWidth="1"/>
    <col min="4" max="4" width="10.625" style="36" customWidth="1"/>
    <col min="5" max="6" width="11.375" style="36" bestFit="1" customWidth="1"/>
    <col min="7" max="7" width="7.50390625" style="36" customWidth="1"/>
    <col min="8" max="8" width="10.25390625" style="36" customWidth="1"/>
    <col min="9" max="9" width="12.75390625" style="36" bestFit="1" customWidth="1"/>
    <col min="10" max="11" width="9.00390625" style="36" customWidth="1"/>
    <col min="12" max="12" width="11.625" style="36" bestFit="1" customWidth="1"/>
    <col min="13" max="22" width="9.00390625" style="36" customWidth="1"/>
    <col min="23" max="23" width="13.875" style="36" bestFit="1" customWidth="1"/>
    <col min="24" max="24" width="12.75390625" style="36" bestFit="1" customWidth="1"/>
    <col min="25" max="25" width="9.125" style="36" customWidth="1"/>
    <col min="26" max="29" width="11.625" style="36" bestFit="1" customWidth="1"/>
    <col min="30" max="30" width="9.50390625" style="36" bestFit="1" customWidth="1"/>
    <col min="31" max="31" width="11.625" style="36" bestFit="1" customWidth="1"/>
    <col min="32" max="33" width="9.125" style="36" bestFit="1" customWidth="1"/>
    <col min="34" max="34" width="13.875" style="36" bestFit="1" customWidth="1"/>
    <col min="35" max="36" width="9.00390625" style="36" customWidth="1"/>
    <col min="37" max="37" width="12.75390625" style="36" bestFit="1" customWidth="1"/>
    <col min="38" max="38" width="9.125" style="36" bestFit="1" customWidth="1"/>
    <col min="39" max="40" width="12.75390625" style="36" bestFit="1" customWidth="1"/>
    <col min="41" max="43" width="9.00390625" style="36" customWidth="1"/>
    <col min="44" max="44" width="9.875" style="36" customWidth="1"/>
    <col min="45" max="16384" width="9.00390625" style="36" customWidth="1"/>
  </cols>
  <sheetData>
    <row r="1" ht="15" customHeight="1"/>
    <row r="2" spans="2:46" ht="21.75" customHeight="1">
      <c r="B2" s="37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9" t="s">
        <v>12</v>
      </c>
      <c r="I2" s="58" t="s">
        <v>13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3"/>
      <c r="W2" s="74" t="s">
        <v>14</v>
      </c>
      <c r="X2" s="75"/>
      <c r="Y2" s="75"/>
      <c r="Z2" s="75"/>
      <c r="AA2" s="75"/>
      <c r="AB2" s="75"/>
      <c r="AC2" s="75"/>
      <c r="AD2" s="75"/>
      <c r="AE2" s="88"/>
      <c r="AF2" s="89" t="s">
        <v>15</v>
      </c>
      <c r="AG2" s="98" t="s">
        <v>16</v>
      </c>
      <c r="AH2" s="99" t="s">
        <v>17</v>
      </c>
      <c r="AI2" s="100"/>
      <c r="AJ2" s="100"/>
      <c r="AK2" s="100"/>
      <c r="AL2" s="100"/>
      <c r="AM2" s="100"/>
      <c r="AN2" s="100"/>
      <c r="AO2" s="108" t="s">
        <v>18</v>
      </c>
      <c r="AP2" s="109" t="s">
        <v>19</v>
      </c>
      <c r="AQ2" s="110"/>
      <c r="AR2" s="110"/>
      <c r="AS2" s="110"/>
      <c r="AT2" s="111"/>
    </row>
    <row r="3" spans="2:46" ht="21.75" customHeight="1">
      <c r="B3" s="40"/>
      <c r="C3" s="41"/>
      <c r="D3" s="41"/>
      <c r="E3" s="41"/>
      <c r="F3" s="41"/>
      <c r="G3" s="41"/>
      <c r="H3" s="42"/>
      <c r="I3" s="60" t="s">
        <v>20</v>
      </c>
      <c r="J3" s="61"/>
      <c r="K3" s="61"/>
      <c r="L3" s="61" t="s">
        <v>21</v>
      </c>
      <c r="M3" s="61" t="s">
        <v>22</v>
      </c>
      <c r="N3" s="61"/>
      <c r="O3" s="61"/>
      <c r="P3" s="61"/>
      <c r="Q3" s="61" t="s">
        <v>23</v>
      </c>
      <c r="R3" s="61"/>
      <c r="S3" s="61"/>
      <c r="T3" s="61"/>
      <c r="U3" s="61"/>
      <c r="V3" s="76"/>
      <c r="W3" s="77" t="s">
        <v>24</v>
      </c>
      <c r="X3" s="78" t="s">
        <v>25</v>
      </c>
      <c r="Y3" s="78" t="s">
        <v>26</v>
      </c>
      <c r="Z3" s="78" t="s">
        <v>27</v>
      </c>
      <c r="AA3" s="78"/>
      <c r="AB3" s="78"/>
      <c r="AC3" s="78"/>
      <c r="AD3" s="78"/>
      <c r="AE3" s="90" t="s">
        <v>28</v>
      </c>
      <c r="AF3" s="91"/>
      <c r="AG3" s="101"/>
      <c r="AH3" s="102" t="s">
        <v>29</v>
      </c>
      <c r="AI3" s="103" t="s">
        <v>30</v>
      </c>
      <c r="AJ3" s="103" t="s">
        <v>31</v>
      </c>
      <c r="AK3" s="103" t="s">
        <v>32</v>
      </c>
      <c r="AL3" s="103" t="s">
        <v>33</v>
      </c>
      <c r="AM3" s="103" t="s">
        <v>34</v>
      </c>
      <c r="AN3" s="103" t="s">
        <v>35</v>
      </c>
      <c r="AO3" s="112"/>
      <c r="AP3" s="113"/>
      <c r="AQ3" s="114"/>
      <c r="AR3" s="114"/>
      <c r="AS3" s="114"/>
      <c r="AT3" s="115"/>
    </row>
    <row r="4" spans="2:46" ht="21.75" customHeight="1">
      <c r="B4" s="43"/>
      <c r="C4" s="44"/>
      <c r="D4" s="44"/>
      <c r="E4" s="44"/>
      <c r="F4" s="44"/>
      <c r="G4" s="44"/>
      <c r="H4" s="45"/>
      <c r="I4" s="62" t="s">
        <v>36</v>
      </c>
      <c r="J4" s="63" t="s">
        <v>37</v>
      </c>
      <c r="K4" s="63" t="s">
        <v>38</v>
      </c>
      <c r="L4" s="63"/>
      <c r="M4" s="63" t="s">
        <v>39</v>
      </c>
      <c r="N4" s="63" t="s">
        <v>40</v>
      </c>
      <c r="O4" s="63" t="s">
        <v>41</v>
      </c>
      <c r="P4" s="63" t="s">
        <v>42</v>
      </c>
      <c r="Q4" s="63" t="s">
        <v>43</v>
      </c>
      <c r="R4" s="63" t="s">
        <v>44</v>
      </c>
      <c r="S4" s="63" t="s">
        <v>45</v>
      </c>
      <c r="T4" s="63" t="s">
        <v>46</v>
      </c>
      <c r="U4" s="63" t="s">
        <v>47</v>
      </c>
      <c r="V4" s="79" t="s">
        <v>48</v>
      </c>
      <c r="W4" s="80"/>
      <c r="X4" s="81"/>
      <c r="Y4" s="81"/>
      <c r="Z4" s="81" t="s">
        <v>49</v>
      </c>
      <c r="AA4" s="81" t="s">
        <v>50</v>
      </c>
      <c r="AB4" s="81" t="s">
        <v>51</v>
      </c>
      <c r="AC4" s="81" t="s">
        <v>52</v>
      </c>
      <c r="AD4" s="81" t="s">
        <v>53</v>
      </c>
      <c r="AE4" s="92"/>
      <c r="AF4" s="93"/>
      <c r="AG4" s="104"/>
      <c r="AH4" s="105"/>
      <c r="AI4" s="106"/>
      <c r="AJ4" s="106"/>
      <c r="AK4" s="106"/>
      <c r="AL4" s="106"/>
      <c r="AM4" s="106"/>
      <c r="AN4" s="106"/>
      <c r="AO4" s="116"/>
      <c r="AP4" s="117" t="s">
        <v>49</v>
      </c>
      <c r="AQ4" s="118" t="s">
        <v>50</v>
      </c>
      <c r="AR4" s="118" t="s">
        <v>51</v>
      </c>
      <c r="AS4" s="118" t="s">
        <v>52</v>
      </c>
      <c r="AT4" s="119" t="s">
        <v>53</v>
      </c>
    </row>
    <row r="5" spans="2:46" ht="21.75" customHeight="1">
      <c r="B5" s="46">
        <v>1</v>
      </c>
      <c r="C5" s="47" t="s">
        <v>54</v>
      </c>
      <c r="D5" s="47" t="s">
        <v>55</v>
      </c>
      <c r="E5" s="47">
        <v>10000000</v>
      </c>
      <c r="F5" s="48">
        <f>E5</f>
        <v>10000000</v>
      </c>
      <c r="G5" s="47" t="s">
        <v>56</v>
      </c>
      <c r="H5" s="49" t="s">
        <v>57</v>
      </c>
      <c r="I5" s="64"/>
      <c r="J5" s="65"/>
      <c r="K5" s="65"/>
      <c r="L5" s="66">
        <v>5000</v>
      </c>
      <c r="M5" s="65"/>
      <c r="N5" s="65"/>
      <c r="O5" s="65"/>
      <c r="P5" s="65"/>
      <c r="Q5" s="65"/>
      <c r="R5" s="65"/>
      <c r="S5" s="65"/>
      <c r="T5" s="65"/>
      <c r="U5" s="65"/>
      <c r="V5" s="82"/>
      <c r="W5" s="83">
        <f>I5-J5-K5+'8月'!W5</f>
        <v>0</v>
      </c>
      <c r="X5" s="66">
        <f>L5+'8月'!X5</f>
        <v>45000</v>
      </c>
      <c r="Y5" s="66">
        <f>SUM(M5:P5)+'8月'!Y5</f>
        <v>0</v>
      </c>
      <c r="Z5" s="66">
        <f>'8月'!Z5+'9月'!AP5</f>
        <v>0</v>
      </c>
      <c r="AA5" s="66">
        <f>'8月'!AA5+'9月'!AQ5</f>
        <v>0</v>
      </c>
      <c r="AB5" s="66">
        <f>'8月'!AB5+'9月'!AR5</f>
        <v>0</v>
      </c>
      <c r="AC5" s="66">
        <f>'8月'!AC5+'9月'!AS5</f>
        <v>0</v>
      </c>
      <c r="AD5" s="66">
        <f>'8月'!AD5+'9月'!AT5</f>
        <v>0</v>
      </c>
      <c r="AE5" s="94">
        <f>SUM(Q5:V5)+'8月'!AE5</f>
        <v>0</v>
      </c>
      <c r="AF5" s="83">
        <v>1</v>
      </c>
      <c r="AG5" s="82">
        <v>0</v>
      </c>
      <c r="AH5" s="83">
        <f>MAX(W5-X5-Y5-AE5-AG5-SUM(Z5:AD5),0)</f>
        <v>0</v>
      </c>
      <c r="AI5" s="66"/>
      <c r="AJ5" s="66"/>
      <c r="AK5" s="66">
        <f>MAX(AH5*{0.03;0.1;0.2;0.25;0.3;0.35;0.45}-{0;2520;16920;31920;52920;85920;181920},0)</f>
        <v>0</v>
      </c>
      <c r="AL5" s="66">
        <v>0</v>
      </c>
      <c r="AM5" s="66">
        <f>'8月'!AK5</f>
        <v>0</v>
      </c>
      <c r="AN5" s="66">
        <f>AK5-AL5-AM5</f>
        <v>0</v>
      </c>
      <c r="AO5" s="120"/>
      <c r="AP5" s="64"/>
      <c r="AQ5" s="65"/>
      <c r="AR5" s="65"/>
      <c r="AS5" s="65"/>
      <c r="AT5" s="82"/>
    </row>
    <row r="6" spans="2:46" ht="21.75" customHeight="1">
      <c r="B6" s="50">
        <v>2</v>
      </c>
      <c r="C6" s="51" t="s">
        <v>62</v>
      </c>
      <c r="D6" s="51" t="s">
        <v>55</v>
      </c>
      <c r="E6" s="51">
        <v>10000001</v>
      </c>
      <c r="F6" s="52">
        <f aca="true" t="shared" si="0" ref="F6:F18">E6</f>
        <v>10000001</v>
      </c>
      <c r="G6" s="51" t="s">
        <v>56</v>
      </c>
      <c r="H6" s="53" t="s">
        <v>57</v>
      </c>
      <c r="I6" s="67"/>
      <c r="J6" s="68"/>
      <c r="K6" s="68"/>
      <c r="L6" s="69">
        <v>5000</v>
      </c>
      <c r="M6" s="68"/>
      <c r="N6" s="68"/>
      <c r="O6" s="68"/>
      <c r="P6" s="68"/>
      <c r="Q6" s="68"/>
      <c r="R6" s="68"/>
      <c r="S6" s="68"/>
      <c r="T6" s="68"/>
      <c r="U6" s="68"/>
      <c r="V6" s="84"/>
      <c r="W6" s="85">
        <f>I6-J6-K6+'8月'!W6</f>
        <v>0</v>
      </c>
      <c r="X6" s="69">
        <f>L6+'8月'!X6</f>
        <v>45000</v>
      </c>
      <c r="Y6" s="69">
        <f>SUM(M6:P6)+'8月'!Y6</f>
        <v>0</v>
      </c>
      <c r="Z6" s="69">
        <f>'8月'!Z6+'9月'!AP6</f>
        <v>0</v>
      </c>
      <c r="AA6" s="69">
        <f>'8月'!AA6+'9月'!AQ6</f>
        <v>0</v>
      </c>
      <c r="AB6" s="69">
        <f>'8月'!AB6+'9月'!AR6</f>
        <v>0</v>
      </c>
      <c r="AC6" s="69">
        <f>'8月'!AC6+'9月'!AS6</f>
        <v>0</v>
      </c>
      <c r="AD6" s="69">
        <f>'8月'!AD6+'9月'!AT6</f>
        <v>0</v>
      </c>
      <c r="AE6" s="95">
        <f>SUM(Q6:V6)+'8月'!AE6</f>
        <v>0</v>
      </c>
      <c r="AF6" s="85">
        <v>1</v>
      </c>
      <c r="AG6" s="84">
        <v>0</v>
      </c>
      <c r="AH6" s="83">
        <f aca="true" t="shared" si="1" ref="AH6:AH18">MAX(W6-X6-Y6-AE6-AG6-SUM(Z6:AD6),0)</f>
        <v>0</v>
      </c>
      <c r="AI6" s="69"/>
      <c r="AJ6" s="69"/>
      <c r="AK6" s="69">
        <f>MAX(AH6*{0.03;0.1;0.2;0.25;0.3;0.35;0.45}-{0;2520;16920;31920;52920;85920;181920},0)</f>
        <v>0</v>
      </c>
      <c r="AL6" s="69">
        <v>0</v>
      </c>
      <c r="AM6" s="69">
        <f>'8月'!AK6</f>
        <v>0</v>
      </c>
      <c r="AN6" s="69">
        <f aca="true" t="shared" si="2" ref="AN6:AN18">AK6-AL6-AM6</f>
        <v>0</v>
      </c>
      <c r="AO6" s="121"/>
      <c r="AP6" s="67"/>
      <c r="AQ6" s="68"/>
      <c r="AR6" s="68"/>
      <c r="AS6" s="68"/>
      <c r="AT6" s="84"/>
    </row>
    <row r="7" spans="2:46" ht="21.75" customHeight="1">
      <c r="B7" s="50">
        <v>3</v>
      </c>
      <c r="C7" s="51" t="s">
        <v>64</v>
      </c>
      <c r="D7" s="51" t="s">
        <v>55</v>
      </c>
      <c r="E7" s="51">
        <v>10000002</v>
      </c>
      <c r="F7" s="52">
        <f t="shared" si="0"/>
        <v>10000002</v>
      </c>
      <c r="G7" s="51" t="s">
        <v>56</v>
      </c>
      <c r="H7" s="53" t="s">
        <v>57</v>
      </c>
      <c r="I7" s="67"/>
      <c r="J7" s="68"/>
      <c r="K7" s="68"/>
      <c r="L7" s="69">
        <v>5000</v>
      </c>
      <c r="M7" s="68"/>
      <c r="N7" s="68"/>
      <c r="O7" s="68"/>
      <c r="P7" s="68"/>
      <c r="Q7" s="68"/>
      <c r="R7" s="68"/>
      <c r="S7" s="68"/>
      <c r="T7" s="68"/>
      <c r="U7" s="68"/>
      <c r="V7" s="84"/>
      <c r="W7" s="85">
        <f>I7-J7-K7+'8月'!W7</f>
        <v>0</v>
      </c>
      <c r="X7" s="69">
        <f>L7+'8月'!X7</f>
        <v>45000</v>
      </c>
      <c r="Y7" s="69">
        <f>SUM(M7:P7)+'8月'!Y7</f>
        <v>0</v>
      </c>
      <c r="Z7" s="69">
        <f>'8月'!Z7+'9月'!AP7</f>
        <v>0</v>
      </c>
      <c r="AA7" s="69">
        <f>'8月'!AA7+'9月'!AQ7</f>
        <v>0</v>
      </c>
      <c r="AB7" s="69">
        <f>'8月'!AB7+'9月'!AR7</f>
        <v>0</v>
      </c>
      <c r="AC7" s="69">
        <f>'8月'!AC7+'9月'!AS7</f>
        <v>0</v>
      </c>
      <c r="AD7" s="69">
        <f>'8月'!AD7+'9月'!AT7</f>
        <v>0</v>
      </c>
      <c r="AE7" s="95">
        <f>SUM(Q7:V7)+'8月'!AE7</f>
        <v>0</v>
      </c>
      <c r="AF7" s="85">
        <v>1</v>
      </c>
      <c r="AG7" s="84">
        <v>0</v>
      </c>
      <c r="AH7" s="83">
        <f t="shared" si="1"/>
        <v>0</v>
      </c>
      <c r="AI7" s="69"/>
      <c r="AJ7" s="69"/>
      <c r="AK7" s="69">
        <f>MAX(AH7*{0.03;0.1;0.2;0.25;0.3;0.35;0.45}-{0;2520;16920;31920;52920;85920;181920},0)</f>
        <v>0</v>
      </c>
      <c r="AL7" s="69">
        <v>0</v>
      </c>
      <c r="AM7" s="69">
        <f>'8月'!AK7</f>
        <v>0</v>
      </c>
      <c r="AN7" s="69">
        <f t="shared" si="2"/>
        <v>0</v>
      </c>
      <c r="AO7" s="121"/>
      <c r="AP7" s="67"/>
      <c r="AQ7" s="68"/>
      <c r="AR7" s="68"/>
      <c r="AS7" s="68"/>
      <c r="AT7" s="84"/>
    </row>
    <row r="8" spans="2:46" ht="21.75" customHeight="1">
      <c r="B8" s="50">
        <v>4</v>
      </c>
      <c r="C8" s="51" t="s">
        <v>54</v>
      </c>
      <c r="D8" s="51" t="s">
        <v>55</v>
      </c>
      <c r="E8" s="51">
        <v>10000003</v>
      </c>
      <c r="F8" s="52">
        <f t="shared" si="0"/>
        <v>10000003</v>
      </c>
      <c r="G8" s="51" t="s">
        <v>56</v>
      </c>
      <c r="H8" s="53" t="s">
        <v>57</v>
      </c>
      <c r="I8" s="67"/>
      <c r="J8" s="68"/>
      <c r="K8" s="68"/>
      <c r="L8" s="69">
        <v>5000</v>
      </c>
      <c r="M8" s="68"/>
      <c r="N8" s="68"/>
      <c r="O8" s="68"/>
      <c r="P8" s="68"/>
      <c r="Q8" s="68"/>
      <c r="R8" s="68"/>
      <c r="S8" s="68"/>
      <c r="T8" s="68"/>
      <c r="U8" s="68"/>
      <c r="V8" s="84"/>
      <c r="W8" s="85">
        <f>I8-J8-K8+'8月'!W8</f>
        <v>0</v>
      </c>
      <c r="X8" s="69">
        <f>L8+'8月'!X8</f>
        <v>45000</v>
      </c>
      <c r="Y8" s="69">
        <f>SUM(M8:P8)+'8月'!Y8</f>
        <v>0</v>
      </c>
      <c r="Z8" s="69">
        <f>'8月'!Z8+'9月'!AP8</f>
        <v>0</v>
      </c>
      <c r="AA8" s="69">
        <f>'8月'!AA8+'9月'!AQ8</f>
        <v>0</v>
      </c>
      <c r="AB8" s="69">
        <f>'8月'!AB8+'9月'!AR8</f>
        <v>0</v>
      </c>
      <c r="AC8" s="69">
        <f>'8月'!AC8+'9月'!AS8</f>
        <v>0</v>
      </c>
      <c r="AD8" s="69">
        <f>'8月'!AD8+'9月'!AT8</f>
        <v>0</v>
      </c>
      <c r="AE8" s="95">
        <f>SUM(Q8:V8)+'8月'!AE8</f>
        <v>0</v>
      </c>
      <c r="AF8" s="85">
        <v>1</v>
      </c>
      <c r="AG8" s="84">
        <v>0</v>
      </c>
      <c r="AH8" s="83">
        <f t="shared" si="1"/>
        <v>0</v>
      </c>
      <c r="AI8" s="69"/>
      <c r="AJ8" s="69"/>
      <c r="AK8" s="69">
        <f>MAX(AH8*{0.03;0.1;0.2;0.25;0.3;0.35;0.45}-{0;2520;16920;31920;52920;85920;181920},0)</f>
        <v>0</v>
      </c>
      <c r="AL8" s="69">
        <v>0</v>
      </c>
      <c r="AM8" s="69">
        <f>'8月'!AK8</f>
        <v>0</v>
      </c>
      <c r="AN8" s="69">
        <f t="shared" si="2"/>
        <v>0</v>
      </c>
      <c r="AO8" s="121"/>
      <c r="AP8" s="67"/>
      <c r="AQ8" s="68"/>
      <c r="AR8" s="68"/>
      <c r="AS8" s="68"/>
      <c r="AT8" s="84"/>
    </row>
    <row r="9" spans="2:46" ht="21.75" customHeight="1">
      <c r="B9" s="50">
        <v>5</v>
      </c>
      <c r="C9" s="51" t="s">
        <v>62</v>
      </c>
      <c r="D9" s="51" t="s">
        <v>55</v>
      </c>
      <c r="E9" s="51">
        <v>10000004</v>
      </c>
      <c r="F9" s="52">
        <f t="shared" si="0"/>
        <v>10000004</v>
      </c>
      <c r="G9" s="51" t="s">
        <v>56</v>
      </c>
      <c r="H9" s="53" t="s">
        <v>57</v>
      </c>
      <c r="I9" s="67"/>
      <c r="J9" s="68"/>
      <c r="K9" s="68"/>
      <c r="L9" s="69">
        <v>5000</v>
      </c>
      <c r="M9" s="68"/>
      <c r="N9" s="68"/>
      <c r="O9" s="68"/>
      <c r="P9" s="68"/>
      <c r="Q9" s="68"/>
      <c r="R9" s="68"/>
      <c r="S9" s="68"/>
      <c r="T9" s="68"/>
      <c r="U9" s="68"/>
      <c r="V9" s="84"/>
      <c r="W9" s="85">
        <f>I9-J9-K9+'8月'!W9</f>
        <v>0</v>
      </c>
      <c r="X9" s="69">
        <f>L9+'8月'!X9</f>
        <v>45000</v>
      </c>
      <c r="Y9" s="69">
        <f>SUM(M9:P9)+'8月'!Y9</f>
        <v>0</v>
      </c>
      <c r="Z9" s="69">
        <f>'8月'!Z9+'9月'!AP9</f>
        <v>0</v>
      </c>
      <c r="AA9" s="69">
        <f>'8月'!AA9+'9月'!AQ9</f>
        <v>0</v>
      </c>
      <c r="AB9" s="69">
        <f>'8月'!AB9+'9月'!AR9</f>
        <v>0</v>
      </c>
      <c r="AC9" s="69">
        <f>'8月'!AC9+'9月'!AS9</f>
        <v>0</v>
      </c>
      <c r="AD9" s="69">
        <f>'8月'!AD9+'9月'!AT9</f>
        <v>0</v>
      </c>
      <c r="AE9" s="95">
        <f>SUM(Q9:V9)+'8月'!AE9</f>
        <v>0</v>
      </c>
      <c r="AF9" s="85">
        <v>1</v>
      </c>
      <c r="AG9" s="84">
        <v>0</v>
      </c>
      <c r="AH9" s="83">
        <f t="shared" si="1"/>
        <v>0</v>
      </c>
      <c r="AI9" s="69"/>
      <c r="AJ9" s="69"/>
      <c r="AK9" s="69">
        <f>MAX(AH9*{0.03;0.1;0.2;0.25;0.3;0.35;0.45}-{0;2520;16920;31920;52920;85920;181920},0)</f>
        <v>0</v>
      </c>
      <c r="AL9" s="69">
        <v>0</v>
      </c>
      <c r="AM9" s="69">
        <f>'8月'!AK9</f>
        <v>0</v>
      </c>
      <c r="AN9" s="69">
        <f t="shared" si="2"/>
        <v>0</v>
      </c>
      <c r="AO9" s="121"/>
      <c r="AP9" s="67"/>
      <c r="AQ9" s="68"/>
      <c r="AR9" s="68"/>
      <c r="AS9" s="68"/>
      <c r="AT9" s="84"/>
    </row>
    <row r="10" spans="2:46" ht="21.75" customHeight="1">
      <c r="B10" s="50">
        <v>6</v>
      </c>
      <c r="C10" s="51" t="s">
        <v>64</v>
      </c>
      <c r="D10" s="51" t="s">
        <v>55</v>
      </c>
      <c r="E10" s="51">
        <v>10000005</v>
      </c>
      <c r="F10" s="52">
        <f t="shared" si="0"/>
        <v>10000005</v>
      </c>
      <c r="G10" s="51" t="s">
        <v>56</v>
      </c>
      <c r="H10" s="53" t="s">
        <v>57</v>
      </c>
      <c r="I10" s="67"/>
      <c r="J10" s="68"/>
      <c r="K10" s="68"/>
      <c r="L10" s="69">
        <v>5000</v>
      </c>
      <c r="M10" s="68"/>
      <c r="N10" s="68"/>
      <c r="O10" s="68"/>
      <c r="P10" s="68"/>
      <c r="Q10" s="68"/>
      <c r="R10" s="68"/>
      <c r="S10" s="68"/>
      <c r="T10" s="68"/>
      <c r="U10" s="68"/>
      <c r="V10" s="84"/>
      <c r="W10" s="85">
        <f>I10-J10-K10+'8月'!W10</f>
        <v>0</v>
      </c>
      <c r="X10" s="69">
        <f>L10+'8月'!X10</f>
        <v>45000</v>
      </c>
      <c r="Y10" s="69">
        <f>SUM(M10:P10)+'8月'!Y10</f>
        <v>0</v>
      </c>
      <c r="Z10" s="69">
        <f>'8月'!Z10+'9月'!AP10</f>
        <v>0</v>
      </c>
      <c r="AA10" s="69">
        <f>'8月'!AA10+'9月'!AQ10</f>
        <v>0</v>
      </c>
      <c r="AB10" s="69">
        <f>'8月'!AB10+'9月'!AR10</f>
        <v>0</v>
      </c>
      <c r="AC10" s="69">
        <f>'8月'!AC10+'9月'!AS10</f>
        <v>0</v>
      </c>
      <c r="AD10" s="69">
        <f>'8月'!AD10+'9月'!AT10</f>
        <v>0</v>
      </c>
      <c r="AE10" s="95">
        <f>SUM(Q10:V10)+'8月'!AE10</f>
        <v>0</v>
      </c>
      <c r="AF10" s="85">
        <v>1</v>
      </c>
      <c r="AG10" s="84">
        <v>0</v>
      </c>
      <c r="AH10" s="83">
        <f t="shared" si="1"/>
        <v>0</v>
      </c>
      <c r="AI10" s="69"/>
      <c r="AJ10" s="69"/>
      <c r="AK10" s="69">
        <f>MAX(AH10*{0.03;0.1;0.2;0.25;0.3;0.35;0.45}-{0;2520;16920;31920;52920;85920;181920},0)</f>
        <v>0</v>
      </c>
      <c r="AL10" s="69">
        <v>0</v>
      </c>
      <c r="AM10" s="69">
        <f>'8月'!AK10</f>
        <v>0</v>
      </c>
      <c r="AN10" s="69">
        <f t="shared" si="2"/>
        <v>0</v>
      </c>
      <c r="AO10" s="121"/>
      <c r="AP10" s="67"/>
      <c r="AQ10" s="68"/>
      <c r="AR10" s="68"/>
      <c r="AS10" s="68"/>
      <c r="AT10" s="84"/>
    </row>
    <row r="11" spans="2:46" ht="21.75" customHeight="1">
      <c r="B11" s="50">
        <v>7</v>
      </c>
      <c r="C11" s="51" t="s">
        <v>54</v>
      </c>
      <c r="D11" s="51" t="s">
        <v>55</v>
      </c>
      <c r="E11" s="51">
        <v>10000006</v>
      </c>
      <c r="F11" s="52">
        <f t="shared" si="0"/>
        <v>10000006</v>
      </c>
      <c r="G11" s="51" t="s">
        <v>56</v>
      </c>
      <c r="H11" s="53" t="s">
        <v>57</v>
      </c>
      <c r="I11" s="67"/>
      <c r="J11" s="68"/>
      <c r="K11" s="68"/>
      <c r="L11" s="69">
        <v>5000</v>
      </c>
      <c r="M11" s="68"/>
      <c r="N11" s="68"/>
      <c r="O11" s="68"/>
      <c r="P11" s="68"/>
      <c r="Q11" s="68"/>
      <c r="R11" s="68"/>
      <c r="S11" s="68"/>
      <c r="T11" s="68"/>
      <c r="U11" s="68"/>
      <c r="V11" s="84"/>
      <c r="W11" s="85">
        <f>I11-J11-K11+'8月'!W11</f>
        <v>0</v>
      </c>
      <c r="X11" s="69">
        <f>L11+'8月'!X11</f>
        <v>45000</v>
      </c>
      <c r="Y11" s="69">
        <f>SUM(M11:P11)+'8月'!Y11</f>
        <v>0</v>
      </c>
      <c r="Z11" s="69">
        <f>'8月'!Z11+'9月'!AP11</f>
        <v>0</v>
      </c>
      <c r="AA11" s="69">
        <f>'8月'!AA11+'9月'!AQ11</f>
        <v>0</v>
      </c>
      <c r="AB11" s="69">
        <f>'8月'!AB11+'9月'!AR11</f>
        <v>0</v>
      </c>
      <c r="AC11" s="69">
        <f>'8月'!AC11+'9月'!AS11</f>
        <v>0</v>
      </c>
      <c r="AD11" s="69">
        <f>'8月'!AD11+'9月'!AT11</f>
        <v>0</v>
      </c>
      <c r="AE11" s="95">
        <f>SUM(Q11:V11)+'8月'!AE11</f>
        <v>0</v>
      </c>
      <c r="AF11" s="85">
        <v>1</v>
      </c>
      <c r="AG11" s="84">
        <v>0</v>
      </c>
      <c r="AH11" s="83">
        <f t="shared" si="1"/>
        <v>0</v>
      </c>
      <c r="AI11" s="69"/>
      <c r="AJ11" s="69"/>
      <c r="AK11" s="69">
        <f>MAX(AH11*{0.03;0.1;0.2;0.25;0.3;0.35;0.45}-{0;2520;16920;31920;52920;85920;181920},0)</f>
        <v>0</v>
      </c>
      <c r="AL11" s="69">
        <v>0</v>
      </c>
      <c r="AM11" s="69">
        <f>'8月'!AK11</f>
        <v>0</v>
      </c>
      <c r="AN11" s="69">
        <f t="shared" si="2"/>
        <v>0</v>
      </c>
      <c r="AO11" s="121"/>
      <c r="AP11" s="67"/>
      <c r="AQ11" s="68"/>
      <c r="AR11" s="68"/>
      <c r="AS11" s="68"/>
      <c r="AT11" s="84"/>
    </row>
    <row r="12" spans="2:46" ht="21.75" customHeight="1">
      <c r="B12" s="50">
        <v>8</v>
      </c>
      <c r="C12" s="51" t="s">
        <v>62</v>
      </c>
      <c r="D12" s="51" t="s">
        <v>55</v>
      </c>
      <c r="E12" s="51">
        <v>10000007</v>
      </c>
      <c r="F12" s="52">
        <f t="shared" si="0"/>
        <v>10000007</v>
      </c>
      <c r="G12" s="51" t="s">
        <v>56</v>
      </c>
      <c r="H12" s="53" t="s">
        <v>57</v>
      </c>
      <c r="I12" s="67"/>
      <c r="J12" s="68"/>
      <c r="K12" s="68"/>
      <c r="L12" s="69">
        <v>5000</v>
      </c>
      <c r="M12" s="68"/>
      <c r="N12" s="68"/>
      <c r="O12" s="68"/>
      <c r="P12" s="68"/>
      <c r="Q12" s="68"/>
      <c r="R12" s="68"/>
      <c r="S12" s="68"/>
      <c r="T12" s="68"/>
      <c r="U12" s="68"/>
      <c r="V12" s="84"/>
      <c r="W12" s="85">
        <f>I12-J12-K12+'8月'!W12</f>
        <v>0</v>
      </c>
      <c r="X12" s="69">
        <f>L12+'8月'!X12</f>
        <v>45000</v>
      </c>
      <c r="Y12" s="69">
        <f>SUM(M12:P12)+'8月'!Y12</f>
        <v>0</v>
      </c>
      <c r="Z12" s="69">
        <f>'8月'!Z12+'9月'!AP12</f>
        <v>0</v>
      </c>
      <c r="AA12" s="69">
        <f>'8月'!AA12+'9月'!AQ12</f>
        <v>0</v>
      </c>
      <c r="AB12" s="69">
        <f>'8月'!AB12+'9月'!AR12</f>
        <v>0</v>
      </c>
      <c r="AC12" s="69">
        <f>'8月'!AC12+'9月'!AS12</f>
        <v>0</v>
      </c>
      <c r="AD12" s="69">
        <f>'8月'!AD12+'9月'!AT12</f>
        <v>0</v>
      </c>
      <c r="AE12" s="95">
        <f>SUM(Q12:V12)+'8月'!AE12</f>
        <v>0</v>
      </c>
      <c r="AF12" s="85">
        <v>1</v>
      </c>
      <c r="AG12" s="84">
        <v>0</v>
      </c>
      <c r="AH12" s="83">
        <f t="shared" si="1"/>
        <v>0</v>
      </c>
      <c r="AI12" s="69"/>
      <c r="AJ12" s="69"/>
      <c r="AK12" s="69">
        <f>MAX(AH12*{0.03;0.1;0.2;0.25;0.3;0.35;0.45}-{0;2520;16920;31920;52920;85920;181920},0)</f>
        <v>0</v>
      </c>
      <c r="AL12" s="69">
        <v>0</v>
      </c>
      <c r="AM12" s="69">
        <f>'8月'!AK12</f>
        <v>0</v>
      </c>
      <c r="AN12" s="69">
        <f t="shared" si="2"/>
        <v>0</v>
      </c>
      <c r="AO12" s="121"/>
      <c r="AP12" s="67"/>
      <c r="AQ12" s="68"/>
      <c r="AR12" s="68"/>
      <c r="AS12" s="68"/>
      <c r="AT12" s="84"/>
    </row>
    <row r="13" spans="2:46" ht="21.75" customHeight="1">
      <c r="B13" s="50">
        <v>9</v>
      </c>
      <c r="C13" s="51" t="s">
        <v>64</v>
      </c>
      <c r="D13" s="51" t="s">
        <v>55</v>
      </c>
      <c r="E13" s="51">
        <v>10000008</v>
      </c>
      <c r="F13" s="52">
        <f t="shared" si="0"/>
        <v>10000008</v>
      </c>
      <c r="G13" s="51" t="s">
        <v>56</v>
      </c>
      <c r="H13" s="53" t="s">
        <v>57</v>
      </c>
      <c r="I13" s="67"/>
      <c r="J13" s="68"/>
      <c r="K13" s="68"/>
      <c r="L13" s="69">
        <v>5000</v>
      </c>
      <c r="M13" s="68"/>
      <c r="N13" s="68"/>
      <c r="O13" s="68"/>
      <c r="P13" s="68"/>
      <c r="Q13" s="68"/>
      <c r="R13" s="68"/>
      <c r="S13" s="68"/>
      <c r="T13" s="68"/>
      <c r="U13" s="68"/>
      <c r="V13" s="84"/>
      <c r="W13" s="85">
        <f>I13-J13-K13+'8月'!W13</f>
        <v>0</v>
      </c>
      <c r="X13" s="69">
        <f>L13+'8月'!X13</f>
        <v>45000</v>
      </c>
      <c r="Y13" s="69">
        <f>SUM(M13:P13)+'8月'!Y13</f>
        <v>0</v>
      </c>
      <c r="Z13" s="69">
        <f>'8月'!Z13+'9月'!AP13</f>
        <v>0</v>
      </c>
      <c r="AA13" s="69">
        <f>'8月'!AA13+'9月'!AQ13</f>
        <v>0</v>
      </c>
      <c r="AB13" s="69">
        <f>'8月'!AB13+'9月'!AR13</f>
        <v>0</v>
      </c>
      <c r="AC13" s="69">
        <f>'8月'!AC13+'9月'!AS13</f>
        <v>0</v>
      </c>
      <c r="AD13" s="69">
        <f>'8月'!AD13+'9月'!AT13</f>
        <v>0</v>
      </c>
      <c r="AE13" s="95">
        <f>SUM(Q13:V13)+'8月'!AE13</f>
        <v>0</v>
      </c>
      <c r="AF13" s="85">
        <v>1</v>
      </c>
      <c r="AG13" s="84">
        <v>0</v>
      </c>
      <c r="AH13" s="83">
        <f t="shared" si="1"/>
        <v>0</v>
      </c>
      <c r="AI13" s="69"/>
      <c r="AJ13" s="69"/>
      <c r="AK13" s="69">
        <f>MAX(AH13*{0.03;0.1;0.2;0.25;0.3;0.35;0.45}-{0;2520;16920;31920;52920;85920;181920},0)</f>
        <v>0</v>
      </c>
      <c r="AL13" s="69">
        <v>0</v>
      </c>
      <c r="AM13" s="69">
        <f>'8月'!AK13</f>
        <v>0</v>
      </c>
      <c r="AN13" s="69">
        <f t="shared" si="2"/>
        <v>0</v>
      </c>
      <c r="AO13" s="121"/>
      <c r="AP13" s="67"/>
      <c r="AQ13" s="68"/>
      <c r="AR13" s="68"/>
      <c r="AS13" s="68"/>
      <c r="AT13" s="84"/>
    </row>
    <row r="14" spans="2:46" ht="21.75" customHeight="1">
      <c r="B14" s="50">
        <v>10</v>
      </c>
      <c r="C14" s="51" t="s">
        <v>54</v>
      </c>
      <c r="D14" s="51" t="s">
        <v>55</v>
      </c>
      <c r="E14" s="51">
        <v>10000009</v>
      </c>
      <c r="F14" s="52">
        <f t="shared" si="0"/>
        <v>10000009</v>
      </c>
      <c r="G14" s="51" t="s">
        <v>56</v>
      </c>
      <c r="H14" s="53" t="s">
        <v>57</v>
      </c>
      <c r="I14" s="67"/>
      <c r="J14" s="68"/>
      <c r="K14" s="68"/>
      <c r="L14" s="69">
        <v>5000</v>
      </c>
      <c r="M14" s="68"/>
      <c r="N14" s="68"/>
      <c r="O14" s="68"/>
      <c r="P14" s="68"/>
      <c r="Q14" s="68"/>
      <c r="R14" s="68"/>
      <c r="S14" s="68"/>
      <c r="T14" s="68"/>
      <c r="U14" s="68"/>
      <c r="V14" s="84"/>
      <c r="W14" s="85">
        <f>I14-J14-K14+'8月'!W14</f>
        <v>0</v>
      </c>
      <c r="X14" s="69">
        <f>L14+'8月'!X14</f>
        <v>45000</v>
      </c>
      <c r="Y14" s="69">
        <f>SUM(M14:P14)+'8月'!Y14</f>
        <v>0</v>
      </c>
      <c r="Z14" s="69">
        <f>'8月'!Z14+'9月'!AP14</f>
        <v>0</v>
      </c>
      <c r="AA14" s="69">
        <f>'8月'!AA14+'9月'!AQ14</f>
        <v>0</v>
      </c>
      <c r="AB14" s="69">
        <f>'8月'!AB14+'9月'!AR14</f>
        <v>0</v>
      </c>
      <c r="AC14" s="69">
        <f>'8月'!AC14+'9月'!AS14</f>
        <v>0</v>
      </c>
      <c r="AD14" s="69">
        <f>'8月'!AD14+'9月'!AT14</f>
        <v>0</v>
      </c>
      <c r="AE14" s="95">
        <f>SUM(Q14:V14)+'8月'!AE14</f>
        <v>0</v>
      </c>
      <c r="AF14" s="85">
        <v>1</v>
      </c>
      <c r="AG14" s="84">
        <v>0</v>
      </c>
      <c r="AH14" s="83">
        <f t="shared" si="1"/>
        <v>0</v>
      </c>
      <c r="AI14" s="69"/>
      <c r="AJ14" s="69"/>
      <c r="AK14" s="69">
        <f>MAX(AH14*{0.03;0.1;0.2;0.25;0.3;0.35;0.45}-{0;2520;16920;31920;52920;85920;181920},0)</f>
        <v>0</v>
      </c>
      <c r="AL14" s="69">
        <v>0</v>
      </c>
      <c r="AM14" s="69">
        <f>'8月'!AK14</f>
        <v>0</v>
      </c>
      <c r="AN14" s="69">
        <f t="shared" si="2"/>
        <v>0</v>
      </c>
      <c r="AO14" s="121"/>
      <c r="AP14" s="67"/>
      <c r="AQ14" s="68"/>
      <c r="AR14" s="68"/>
      <c r="AS14" s="68"/>
      <c r="AT14" s="84"/>
    </row>
    <row r="15" spans="2:46" ht="21.75" customHeight="1">
      <c r="B15" s="50">
        <v>11</v>
      </c>
      <c r="C15" s="51" t="s">
        <v>62</v>
      </c>
      <c r="D15" s="51" t="s">
        <v>55</v>
      </c>
      <c r="E15" s="51">
        <v>10000010</v>
      </c>
      <c r="F15" s="52">
        <f t="shared" si="0"/>
        <v>10000010</v>
      </c>
      <c r="G15" s="51" t="s">
        <v>56</v>
      </c>
      <c r="H15" s="53" t="s">
        <v>57</v>
      </c>
      <c r="I15" s="67"/>
      <c r="J15" s="68"/>
      <c r="K15" s="68"/>
      <c r="L15" s="69">
        <v>5000</v>
      </c>
      <c r="M15" s="68"/>
      <c r="N15" s="68"/>
      <c r="O15" s="68"/>
      <c r="P15" s="68"/>
      <c r="Q15" s="68"/>
      <c r="R15" s="68"/>
      <c r="S15" s="68"/>
      <c r="T15" s="68"/>
      <c r="U15" s="68"/>
      <c r="V15" s="84"/>
      <c r="W15" s="85">
        <f>I15-J15-K15+'8月'!W15</f>
        <v>0</v>
      </c>
      <c r="X15" s="69">
        <f>L15+'8月'!X15</f>
        <v>45000</v>
      </c>
      <c r="Y15" s="69">
        <f>SUM(M15:P15)+'8月'!Y15</f>
        <v>0</v>
      </c>
      <c r="Z15" s="69">
        <f>'8月'!Z15+'9月'!AP15</f>
        <v>0</v>
      </c>
      <c r="AA15" s="69">
        <f>'8月'!AA15+'9月'!AQ15</f>
        <v>0</v>
      </c>
      <c r="AB15" s="69">
        <f>'8月'!AB15+'9月'!AR15</f>
        <v>0</v>
      </c>
      <c r="AC15" s="69">
        <f>'8月'!AC15+'9月'!AS15</f>
        <v>0</v>
      </c>
      <c r="AD15" s="69">
        <f>'8月'!AD15+'9月'!AT15</f>
        <v>0</v>
      </c>
      <c r="AE15" s="95">
        <f>SUM(Q15:V15)+'8月'!AE15</f>
        <v>0</v>
      </c>
      <c r="AF15" s="85">
        <v>1</v>
      </c>
      <c r="AG15" s="84">
        <v>0</v>
      </c>
      <c r="AH15" s="83">
        <f t="shared" si="1"/>
        <v>0</v>
      </c>
      <c r="AI15" s="69"/>
      <c r="AJ15" s="69"/>
      <c r="AK15" s="69">
        <f>MAX(AH15*{0.03;0.1;0.2;0.25;0.3;0.35;0.45}-{0;2520;16920;31920;52920;85920;181920},0)</f>
        <v>0</v>
      </c>
      <c r="AL15" s="69">
        <v>0</v>
      </c>
      <c r="AM15" s="69">
        <f>'8月'!AK15</f>
        <v>0</v>
      </c>
      <c r="AN15" s="69">
        <f t="shared" si="2"/>
        <v>0</v>
      </c>
      <c r="AO15" s="121"/>
      <c r="AP15" s="67"/>
      <c r="AQ15" s="68"/>
      <c r="AR15" s="68"/>
      <c r="AS15" s="68"/>
      <c r="AT15" s="84"/>
    </row>
    <row r="16" spans="2:46" ht="21.75" customHeight="1">
      <c r="B16" s="50">
        <v>12</v>
      </c>
      <c r="C16" s="51" t="s">
        <v>64</v>
      </c>
      <c r="D16" s="51" t="s">
        <v>55</v>
      </c>
      <c r="E16" s="51">
        <v>10000011</v>
      </c>
      <c r="F16" s="52">
        <f t="shared" si="0"/>
        <v>10000011</v>
      </c>
      <c r="G16" s="51" t="s">
        <v>56</v>
      </c>
      <c r="H16" s="53" t="s">
        <v>57</v>
      </c>
      <c r="I16" s="67"/>
      <c r="J16" s="68"/>
      <c r="K16" s="68"/>
      <c r="L16" s="69">
        <v>5000</v>
      </c>
      <c r="M16" s="68"/>
      <c r="N16" s="68"/>
      <c r="O16" s="68"/>
      <c r="P16" s="68"/>
      <c r="Q16" s="68"/>
      <c r="R16" s="68"/>
      <c r="S16" s="68"/>
      <c r="T16" s="68"/>
      <c r="U16" s="68"/>
      <c r="V16" s="84"/>
      <c r="W16" s="85">
        <f>I16-J16-K16+'8月'!W16</f>
        <v>0</v>
      </c>
      <c r="X16" s="69">
        <f>L16+'8月'!X16</f>
        <v>45000</v>
      </c>
      <c r="Y16" s="69">
        <f>SUM(M16:P16)+'8月'!Y16</f>
        <v>0</v>
      </c>
      <c r="Z16" s="69">
        <f>'8月'!Z16+'9月'!AP16</f>
        <v>0</v>
      </c>
      <c r="AA16" s="69">
        <f>'8月'!AA16+'9月'!AQ16</f>
        <v>0</v>
      </c>
      <c r="AB16" s="69">
        <f>'8月'!AB16+'9月'!AR16</f>
        <v>0</v>
      </c>
      <c r="AC16" s="69">
        <f>'8月'!AC16+'9月'!AS16</f>
        <v>0</v>
      </c>
      <c r="AD16" s="69">
        <f>'8月'!AD16+'9月'!AT16</f>
        <v>0</v>
      </c>
      <c r="AE16" s="95">
        <f>SUM(Q16:V16)+'8月'!AE16</f>
        <v>0</v>
      </c>
      <c r="AF16" s="85">
        <v>1</v>
      </c>
      <c r="AG16" s="84">
        <v>0</v>
      </c>
      <c r="AH16" s="83">
        <f t="shared" si="1"/>
        <v>0</v>
      </c>
      <c r="AI16" s="69"/>
      <c r="AJ16" s="69"/>
      <c r="AK16" s="69">
        <f>MAX(AH16*{0.03;0.1;0.2;0.25;0.3;0.35;0.45}-{0;2520;16920;31920;52920;85920;181920},0)</f>
        <v>0</v>
      </c>
      <c r="AL16" s="69">
        <v>0</v>
      </c>
      <c r="AM16" s="69">
        <f>'8月'!AK16</f>
        <v>0</v>
      </c>
      <c r="AN16" s="69">
        <f t="shared" si="2"/>
        <v>0</v>
      </c>
      <c r="AO16" s="121"/>
      <c r="AP16" s="67"/>
      <c r="AQ16" s="68"/>
      <c r="AR16" s="68"/>
      <c r="AS16" s="68"/>
      <c r="AT16" s="84"/>
    </row>
    <row r="17" spans="2:46" ht="21.75" customHeight="1">
      <c r="B17" s="50">
        <v>13</v>
      </c>
      <c r="C17" s="51" t="s">
        <v>54</v>
      </c>
      <c r="D17" s="51" t="s">
        <v>55</v>
      </c>
      <c r="E17" s="51">
        <v>10000012</v>
      </c>
      <c r="F17" s="52">
        <f t="shared" si="0"/>
        <v>10000012</v>
      </c>
      <c r="G17" s="51" t="s">
        <v>56</v>
      </c>
      <c r="H17" s="53" t="s">
        <v>57</v>
      </c>
      <c r="I17" s="67"/>
      <c r="J17" s="68"/>
      <c r="K17" s="68"/>
      <c r="L17" s="69">
        <v>5000</v>
      </c>
      <c r="M17" s="68"/>
      <c r="N17" s="68"/>
      <c r="O17" s="68"/>
      <c r="P17" s="68"/>
      <c r="Q17" s="68"/>
      <c r="R17" s="68"/>
      <c r="S17" s="68"/>
      <c r="T17" s="68"/>
      <c r="U17" s="68"/>
      <c r="V17" s="84"/>
      <c r="W17" s="85">
        <f>I17-J17-K17+'8月'!W17</f>
        <v>0</v>
      </c>
      <c r="X17" s="69">
        <f>L17+'8月'!X17</f>
        <v>45000</v>
      </c>
      <c r="Y17" s="69">
        <f>SUM(M17:P17)+'8月'!Y17</f>
        <v>0</v>
      </c>
      <c r="Z17" s="69">
        <f>'8月'!Z17+'9月'!AP17</f>
        <v>0</v>
      </c>
      <c r="AA17" s="69">
        <f>'8月'!AA17+'9月'!AQ17</f>
        <v>0</v>
      </c>
      <c r="AB17" s="69">
        <f>'8月'!AB17+'9月'!AR17</f>
        <v>0</v>
      </c>
      <c r="AC17" s="69">
        <f>'8月'!AC17+'9月'!AS17</f>
        <v>0</v>
      </c>
      <c r="AD17" s="69">
        <f>'8月'!AD17+'9月'!AT17</f>
        <v>0</v>
      </c>
      <c r="AE17" s="95">
        <f>SUM(Q17:V17)+'8月'!AE17</f>
        <v>0</v>
      </c>
      <c r="AF17" s="85">
        <v>1</v>
      </c>
      <c r="AG17" s="84">
        <v>0</v>
      </c>
      <c r="AH17" s="83">
        <f t="shared" si="1"/>
        <v>0</v>
      </c>
      <c r="AI17" s="69"/>
      <c r="AJ17" s="69"/>
      <c r="AK17" s="69">
        <f>MAX(AH17*{0.03;0.1;0.2;0.25;0.3;0.35;0.45}-{0;2520;16920;31920;52920;85920;181920},0)</f>
        <v>0</v>
      </c>
      <c r="AL17" s="69">
        <v>0</v>
      </c>
      <c r="AM17" s="69">
        <f>'8月'!AK17</f>
        <v>0</v>
      </c>
      <c r="AN17" s="69">
        <f t="shared" si="2"/>
        <v>0</v>
      </c>
      <c r="AO17" s="121"/>
      <c r="AP17" s="67"/>
      <c r="AQ17" s="68"/>
      <c r="AR17" s="68"/>
      <c r="AS17" s="68"/>
      <c r="AT17" s="84"/>
    </row>
    <row r="18" spans="2:46" ht="21.75" customHeight="1">
      <c r="B18" s="54">
        <v>14</v>
      </c>
      <c r="C18" s="55" t="s">
        <v>62</v>
      </c>
      <c r="D18" s="55" t="s">
        <v>55</v>
      </c>
      <c r="E18" s="55">
        <v>10000013</v>
      </c>
      <c r="F18" s="56">
        <f t="shared" si="0"/>
        <v>10000013</v>
      </c>
      <c r="G18" s="55" t="s">
        <v>56</v>
      </c>
      <c r="H18" s="57" t="s">
        <v>57</v>
      </c>
      <c r="I18" s="70"/>
      <c r="J18" s="71"/>
      <c r="K18" s="71"/>
      <c r="L18" s="72">
        <v>5000</v>
      </c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7">
        <f>I18-J18-K18+'8月'!W18</f>
        <v>0</v>
      </c>
      <c r="X18" s="72">
        <f>L18+'8月'!X18</f>
        <v>45000</v>
      </c>
      <c r="Y18" s="72">
        <f>SUM(M18:P18)+'8月'!Y18</f>
        <v>0</v>
      </c>
      <c r="Z18" s="72">
        <f>'8月'!Z18+'9月'!AP18</f>
        <v>0</v>
      </c>
      <c r="AA18" s="72">
        <f>'8月'!AA18+'9月'!AQ18</f>
        <v>0</v>
      </c>
      <c r="AB18" s="72">
        <f>'8月'!AB18+'9月'!AR18</f>
        <v>0</v>
      </c>
      <c r="AC18" s="72">
        <f>'8月'!AC18+'9月'!AS18</f>
        <v>0</v>
      </c>
      <c r="AD18" s="72">
        <f>'8月'!AD18+'9月'!AT18</f>
        <v>0</v>
      </c>
      <c r="AE18" s="96">
        <f>SUM(Q18:V18)+'8月'!AE18</f>
        <v>0</v>
      </c>
      <c r="AF18" s="87">
        <v>1</v>
      </c>
      <c r="AG18" s="86">
        <v>0</v>
      </c>
      <c r="AH18" s="107">
        <f t="shared" si="1"/>
        <v>0</v>
      </c>
      <c r="AI18" s="72"/>
      <c r="AJ18" s="72"/>
      <c r="AK18" s="72">
        <f>MAX(AH18*{0.03;0.1;0.2;0.25;0.3;0.35;0.45}-{0;2520;16920;31920;52920;85920;181920},0)</f>
        <v>0</v>
      </c>
      <c r="AL18" s="72">
        <v>0</v>
      </c>
      <c r="AM18" s="72">
        <f>'8月'!AK18</f>
        <v>0</v>
      </c>
      <c r="AN18" s="72">
        <f t="shared" si="2"/>
        <v>0</v>
      </c>
      <c r="AO18" s="122"/>
      <c r="AP18" s="70"/>
      <c r="AQ18" s="71"/>
      <c r="AR18" s="71"/>
      <c r="AS18" s="71"/>
      <c r="AT18" s="86"/>
    </row>
    <row r="19" ht="21.75" customHeight="1">
      <c r="AF19" s="97"/>
    </row>
    <row r="20" ht="21.75" customHeight="1">
      <c r="AF20" s="97"/>
    </row>
    <row r="21" ht="21.75" customHeight="1">
      <c r="AF21" s="97"/>
    </row>
  </sheetData>
  <sheetProtection/>
  <mergeCells count="30">
    <mergeCell ref="I2:V2"/>
    <mergeCell ref="W2:AE2"/>
    <mergeCell ref="AH2:AN2"/>
    <mergeCell ref="I3:K3"/>
    <mergeCell ref="M3:P3"/>
    <mergeCell ref="Q3:V3"/>
    <mergeCell ref="Z3:AD3"/>
    <mergeCell ref="B2:B4"/>
    <mergeCell ref="C2:C4"/>
    <mergeCell ref="D2:D4"/>
    <mergeCell ref="E2:E4"/>
    <mergeCell ref="F2:F4"/>
    <mergeCell ref="G2:G4"/>
    <mergeCell ref="H2:H4"/>
    <mergeCell ref="L3:L4"/>
    <mergeCell ref="W3:W4"/>
    <mergeCell ref="X3:X4"/>
    <mergeCell ref="Y3:Y4"/>
    <mergeCell ref="AE3:AE4"/>
    <mergeCell ref="AF2:AF4"/>
    <mergeCell ref="AG2:AG4"/>
    <mergeCell ref="AH3:AH4"/>
    <mergeCell ref="AI3:AI4"/>
    <mergeCell ref="AJ3:AJ4"/>
    <mergeCell ref="AK3:AK4"/>
    <mergeCell ref="AL3:AL4"/>
    <mergeCell ref="AM3:AM4"/>
    <mergeCell ref="AN3:AN4"/>
    <mergeCell ref="AO2:AO4"/>
    <mergeCell ref="AP2:AT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Ariel.huang</cp:lastModifiedBy>
  <dcterms:created xsi:type="dcterms:W3CDTF">2019-01-03T02:16:38Z</dcterms:created>
  <dcterms:modified xsi:type="dcterms:W3CDTF">2019-01-03T02:16:39Z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