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首页" sheetId="1" r:id="rId1"/>
    <sheet name="员工基本信息记录" sheetId="2" r:id="rId2"/>
    <sheet name="员工人员结构分析" sheetId="3" r:id="rId3"/>
    <sheet name="员工基本信息查询" sheetId="4" r:id="rId4"/>
    <sheet name="员工本月生日提醒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<sst xmlns="http://schemas.openxmlformats.org/spreadsheetml/2006/main" count="218" uniqueCount="120">
  <si>
    <t>企业人事管理记录查询系统</t>
  </si>
  <si>
    <t>某某集团当前员工总数量：</t>
  </si>
  <si>
    <t>使用帮助：</t>
  </si>
  <si>
    <t>1、请先在“员工基本信息记录”表中填写员工基本信息</t>
  </si>
  <si>
    <t>2、首页点击上面对应的小人图标可以直接链接到对应的表中</t>
  </si>
  <si>
    <t>3、任何涉及员工信息修改的，请在“员工基本信息记录”中修改</t>
  </si>
  <si>
    <t>4、“员工人员结构分析”表中的图表自动生成</t>
  </si>
  <si>
    <t>5、在“员工基本信息查询”表中，请在D1单元格输入员工编号即可，输入之后第四行的信息自动显示</t>
  </si>
  <si>
    <t>6、“员工本月生日提醒”只需选择月份即可，其他的都是自动生成的，辅助列请勿随便删除</t>
  </si>
  <si>
    <t>7、表中设置了公式的地方请勿随便删除，表格只设置了400行，如需要更多的行，只需将公式往下填充即可</t>
  </si>
  <si>
    <t>员工基本信息记录表</t>
  </si>
  <si>
    <t>员工编号</t>
  </si>
  <si>
    <t>员工姓名</t>
  </si>
  <si>
    <t>性别</t>
  </si>
  <si>
    <t>出生日期</t>
  </si>
  <si>
    <t>年龄</t>
  </si>
  <si>
    <t>部门</t>
  </si>
  <si>
    <t>职务</t>
  </si>
  <si>
    <t>入职日期</t>
  </si>
  <si>
    <t>工龄（年）</t>
  </si>
  <si>
    <t>合同签署日期</t>
  </si>
  <si>
    <t>合同年限</t>
  </si>
  <si>
    <t>合同到期日期</t>
  </si>
  <si>
    <t>身份证号</t>
  </si>
  <si>
    <t>籍贯</t>
  </si>
  <si>
    <t>民族</t>
  </si>
  <si>
    <t>毕业院校</t>
  </si>
  <si>
    <t>学历</t>
  </si>
  <si>
    <t>婚姻状况</t>
  </si>
  <si>
    <t>政治面貌</t>
  </si>
  <si>
    <t>联系电话</t>
  </si>
  <si>
    <t>紧急联系人</t>
  </si>
  <si>
    <t>紧急联系人电话</t>
  </si>
  <si>
    <t>CH0001</t>
  </si>
  <si>
    <t>陈一兵</t>
  </si>
  <si>
    <t>男</t>
  </si>
  <si>
    <t>IT部</t>
  </si>
  <si>
    <t>程序员</t>
  </si>
  <si>
    <t>401128198907260123</t>
  </si>
  <si>
    <t>广东深圳</t>
  </si>
  <si>
    <t>汉</t>
  </si>
  <si>
    <t>深圳大学</t>
  </si>
  <si>
    <t>本科</t>
  </si>
  <si>
    <t>未婚</t>
  </si>
  <si>
    <t>党员</t>
  </si>
  <si>
    <t>陈男</t>
  </si>
  <si>
    <t>CH0002</t>
  </si>
  <si>
    <t>万安</t>
  </si>
  <si>
    <t>人事部</t>
  </si>
  <si>
    <t>主管</t>
  </si>
  <si>
    <t>北京</t>
  </si>
  <si>
    <t>北京大学</t>
  </si>
  <si>
    <t>博士</t>
  </si>
  <si>
    <t>离异</t>
  </si>
  <si>
    <t>CH0003</t>
  </si>
  <si>
    <t>王谢谢</t>
  </si>
  <si>
    <t>女</t>
  </si>
  <si>
    <t>满</t>
  </si>
  <si>
    <t>华南师范大学</t>
  </si>
  <si>
    <t>已婚</t>
  </si>
  <si>
    <t>团员</t>
  </si>
  <si>
    <t>CH0004</t>
  </si>
  <si>
    <t>张科</t>
  </si>
  <si>
    <t>销售部</t>
  </si>
  <si>
    <t>经理</t>
  </si>
  <si>
    <t>上海</t>
  </si>
  <si>
    <t>华南农业大学</t>
  </si>
  <si>
    <t>硕士</t>
  </si>
  <si>
    <t>CH0005</t>
  </si>
  <si>
    <t>黄小虎</t>
  </si>
  <si>
    <t>厦门</t>
  </si>
  <si>
    <t>武汉一中</t>
  </si>
  <si>
    <t>高中以下</t>
  </si>
  <si>
    <t>CH0006</t>
  </si>
  <si>
    <t>李平</t>
  </si>
  <si>
    <t>同济大学</t>
  </si>
  <si>
    <t>CH0007</t>
  </si>
  <si>
    <t>林晓彤</t>
  </si>
  <si>
    <t>财务部</t>
  </si>
  <si>
    <t>总经理</t>
  </si>
  <si>
    <t>成都</t>
  </si>
  <si>
    <t>复旦大学</t>
  </si>
  <si>
    <t>大专</t>
  </si>
  <si>
    <t>无党派</t>
  </si>
  <si>
    <t>CH0008</t>
  </si>
  <si>
    <t>周小花</t>
  </si>
  <si>
    <t>广东广州</t>
  </si>
  <si>
    <t>广州大学</t>
  </si>
  <si>
    <t>员工人员结构分析</t>
  </si>
  <si>
    <t>政治面貌分析</t>
  </si>
  <si>
    <t>员工性别分析</t>
  </si>
  <si>
    <t>员工婚姻分析</t>
  </si>
  <si>
    <t>人数</t>
  </si>
  <si>
    <t>员工年龄分析</t>
  </si>
  <si>
    <t>员工学历分析</t>
  </si>
  <si>
    <t>员工工龄分析</t>
  </si>
  <si>
    <t>年龄段</t>
  </si>
  <si>
    <t>工龄段</t>
  </si>
  <si>
    <t>1到30</t>
  </si>
  <si>
    <t>1到5</t>
  </si>
  <si>
    <t>31到40</t>
  </si>
  <si>
    <t>6到10</t>
  </si>
  <si>
    <t>41到50</t>
  </si>
  <si>
    <t>11到20</t>
  </si>
  <si>
    <t>51到60</t>
  </si>
  <si>
    <t>20以上</t>
  </si>
  <si>
    <t>60以上</t>
  </si>
  <si>
    <t>请输入员工编号：</t>
  </si>
  <si>
    <t>说明：</t>
  </si>
  <si>
    <t>请在D1单元格输入员工编号即可，输入之后第四行的信息自动显示</t>
  </si>
  <si>
    <t>该表是根据“员工基本信息记录”来生成的，请确保“员工基本信息记录”表的信息的正确性，不要在本表修改任何信息，涉及信息修改请到“员工基本信息记录”中修改</t>
  </si>
  <si>
    <t>辅助列，请勿删除</t>
  </si>
  <si>
    <t>请选择月份</t>
  </si>
  <si>
    <t>月份</t>
  </si>
  <si>
    <t>本月生日员工如下</t>
  </si>
  <si>
    <t>距离生日还有多少天</t>
  </si>
  <si>
    <t>1.请在H1选择月份后，本月生日员工自动显示</t>
  </si>
  <si>
    <t>2.A-F列为辅助列，已经隐藏起来了，请勿随便删除</t>
  </si>
  <si>
    <t>3.今天生日的员工会自动标记橙色提醒</t>
  </si>
  <si>
    <t>4.该表是根据“员工基本信息记录”来生成的，请确保“员工基本信息记录”表的信息的正确性，不要在本表修改任何信息，涉及信息修改请到“员工基本信息记录”中修改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</si>
</sst>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1"/>
      <color theme="1" tint="0.249977111117893"/>
      <name val="微软雅黑"/>
      <charset val="134"/>
    </font>
    <font>
      <sz val="11"/>
      <color theme="0"/>
      <name val="微软雅黑"/>
      <charset val="134"/>
    </font>
    <font>
      <sz val="18"/>
      <color theme="1" tint="0.249977111117893"/>
      <name val="微软雅黑"/>
      <charset val="134"/>
    </font>
    <font>
      <sz val="14"/>
      <color theme="1" tint="0.249977111117893"/>
      <name val="微软雅黑"/>
      <charset val="134"/>
    </font>
    <font>
      <b/>
      <sz val="36"/>
      <color theme="1" tint="0.249977111117893"/>
      <name val="微软雅黑"/>
      <charset val="134"/>
    </font>
    <font>
      <b/>
      <sz val="48"/>
      <color theme="1" tint="0.249977111117893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1" tint="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ashed">
        <color theme="1" tint="0.249977111117893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6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25" applyNumberFormat="0" applyFon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7" borderId="24" applyNumberFormat="0" applyAlignment="0" applyProtection="0">
      <alignment vertical="center"/>
    </xf>
    <xf numFmtId="0" fontId="25" fillId="17" borderId="28" applyNumberFormat="0" applyAlignment="0" applyProtection="0">
      <alignment vertical="center"/>
    </xf>
    <xf numFmtId="0" fontId="8" fillId="9" borderId="2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176" fontId="1" fillId="0" borderId="1" xfId="0" applyNumberFormat="1" applyFont="1" applyBorder="1">
      <alignment vertical="center"/>
    </xf>
    <xf numFmtId="0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0" fontId="2" fillId="2" borderId="1" xfId="0" applyNumberFormat="1" applyFont="1" applyFill="1" applyBorder="1">
      <alignment vertical="center"/>
    </xf>
    <xf numFmtId="0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NumberFormat="1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58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>
      <alignment vertical="center"/>
    </xf>
    <xf numFmtId="0" fontId="1" fillId="3" borderId="1" xfId="0" applyFont="1" applyFill="1" applyBorder="1">
      <alignment vertical="center"/>
    </xf>
    <xf numFmtId="14" fontId="1" fillId="3" borderId="1" xfId="0" applyNumberFormat="1" applyFont="1" applyFill="1" applyBorder="1">
      <alignment vertical="center"/>
    </xf>
    <xf numFmtId="0" fontId="1" fillId="3" borderId="1" xfId="0" applyNumberFormat="1" applyFont="1" applyFill="1" applyBorder="1">
      <alignment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1" fillId="4" borderId="12" xfId="0" applyFont="1" applyFill="1" applyBorder="1">
      <alignment vertical="center"/>
    </xf>
    <xf numFmtId="0" fontId="1" fillId="4" borderId="13" xfId="0" applyFont="1" applyFill="1" applyBorder="1">
      <alignment vertical="center"/>
    </xf>
    <xf numFmtId="0" fontId="1" fillId="4" borderId="9" xfId="0" applyFont="1" applyFill="1" applyBorder="1">
      <alignment vertical="center"/>
    </xf>
    <xf numFmtId="0" fontId="1" fillId="4" borderId="0" xfId="0" applyFont="1" applyFill="1">
      <alignment vertical="center"/>
    </xf>
    <xf numFmtId="0" fontId="1" fillId="4" borderId="0" xfId="0" applyNumberFormat="1" applyFont="1" applyFill="1">
      <alignment vertical="center"/>
    </xf>
    <xf numFmtId="0" fontId="1" fillId="4" borderId="14" xfId="0" applyFont="1" applyFill="1" applyBorder="1">
      <alignment vertical="center"/>
    </xf>
    <xf numFmtId="0" fontId="1" fillId="4" borderId="15" xfId="0" applyFont="1" applyFill="1" applyBorder="1">
      <alignment vertical="center"/>
    </xf>
    <xf numFmtId="0" fontId="1" fillId="4" borderId="15" xfId="0" applyNumberFormat="1" applyFont="1" applyFill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6" xfId="0" applyNumberFormat="1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5" fillId="0" borderId="17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1" fillId="4" borderId="20" xfId="0" applyFont="1" applyFill="1" applyBorder="1">
      <alignment vertical="center"/>
    </xf>
    <xf numFmtId="0" fontId="1" fillId="4" borderId="18" xfId="0" applyFont="1" applyFill="1" applyBorder="1">
      <alignment vertical="center"/>
    </xf>
    <xf numFmtId="0" fontId="1" fillId="4" borderId="21" xfId="0" applyFont="1" applyFill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" xfId="0" applyFont="1" applyBorder="1" quotePrefix="1">
      <alignment vertical="center"/>
    </xf>
    <xf numFmtId="0" fontId="1" fillId="3" borderId="1" xfId="0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员工人员结构分析!$C$3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Lbls>
            <c:delete val="1"/>
          </c:dLbls>
          <c:cat>
            <c:strRef>
              <c:f>员工人员结构分析!$B$4:$B$6</c:f>
              <c:strCache>
                <c:ptCount val="3"/>
                <c:pt idx="0">
                  <c:v>党员</c:v>
                </c:pt>
                <c:pt idx="1">
                  <c:v>团员</c:v>
                </c:pt>
                <c:pt idx="2">
                  <c:v>无党派</c:v>
                </c:pt>
              </c:strCache>
            </c:strRef>
          </c:cat>
          <c:val>
            <c:numRef>
              <c:f>员工人员结构分析!$C$4:$C$6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9616"/>
        <c:axId val="155705520"/>
      </c:barChart>
      <c:catAx>
        <c:axId val="400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55705520"/>
        <c:crosses val="autoZero"/>
        <c:auto val="1"/>
        <c:lblAlgn val="ctr"/>
        <c:lblOffset val="100"/>
        <c:noMultiLvlLbl val="0"/>
      </c:catAx>
      <c:valAx>
        <c:axId val="1557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400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员工人员结构分析!$F$3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Lbls>
            <c:delete val="1"/>
          </c:dLbls>
          <c:cat>
            <c:strRef>
              <c:f>员工人员结构分析!$E$4:$E$5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员工人员结构分析!$F$4:$F$5</c:f>
              <c:numCache>
                <c:formatCode>General</c:formatCode>
                <c:ptCount val="2"/>
                <c:pt idx="0">
                  <c:v>6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07760"/>
        <c:axId val="155708320"/>
      </c:barChart>
      <c:catAx>
        <c:axId val="1557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55708320"/>
        <c:crosses val="autoZero"/>
        <c:auto val="1"/>
        <c:lblAlgn val="ctr"/>
        <c:lblOffset val="100"/>
        <c:noMultiLvlLbl val="0"/>
      </c:catAx>
      <c:valAx>
        <c:axId val="155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55707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员工人员结构分析!$I$3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Lbls>
            <c:delete val="1"/>
          </c:dLbls>
          <c:cat>
            <c:strRef>
              <c:f>员工人员结构分析!$H$4:$H$6</c:f>
              <c:strCache>
                <c:ptCount val="3"/>
                <c:pt idx="0">
                  <c:v>已婚</c:v>
                </c:pt>
                <c:pt idx="1">
                  <c:v>未婚</c:v>
                </c:pt>
                <c:pt idx="2">
                  <c:v>离异</c:v>
                </c:pt>
              </c:strCache>
            </c:strRef>
          </c:cat>
          <c:val>
            <c:numRef>
              <c:f>员工人员结构分析!$I$4:$I$6</c:f>
              <c:numCache>
                <c:formatCode>General</c:formatCode>
                <c:ptCount val="3"/>
                <c:pt idx="0">
                  <c:v>3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10560"/>
        <c:axId val="155711120"/>
      </c:barChart>
      <c:catAx>
        <c:axId val="1557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55711120"/>
        <c:crosses val="autoZero"/>
        <c:auto val="1"/>
        <c:lblAlgn val="ctr"/>
        <c:lblOffset val="100"/>
        <c:noMultiLvlLbl val="0"/>
      </c:catAx>
      <c:valAx>
        <c:axId val="1557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557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员工人员结构分析!$C$17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Lbls>
            <c:delete val="1"/>
          </c:dLbls>
          <c:cat>
            <c:strRef>
              <c:f>员工人员结构分析!$B$18:$B$22</c:f>
              <c:strCache>
                <c:ptCount val="5"/>
                <c:pt idx="0" c:formatCode="m&quot;月&quot;d&quot;日&quot;">
                  <c:v>1到30</c:v>
                </c:pt>
                <c:pt idx="1">
                  <c:v>31到40</c:v>
                </c:pt>
                <c:pt idx="2">
                  <c:v>41到50</c:v>
                </c:pt>
                <c:pt idx="3">
                  <c:v>51到60</c:v>
                </c:pt>
                <c:pt idx="4">
                  <c:v>60以上</c:v>
                </c:pt>
              </c:strCache>
            </c:strRef>
          </c:cat>
          <c:val>
            <c:numRef>
              <c:f>员工人员结构分析!$C$18:$C$22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13360"/>
        <c:axId val="155713920"/>
      </c:barChart>
      <c:catAx>
        <c:axId val="15571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55713920"/>
        <c:crosses val="autoZero"/>
        <c:auto val="1"/>
        <c:lblAlgn val="ctr"/>
        <c:lblOffset val="100"/>
        <c:noMultiLvlLbl val="0"/>
      </c:catAx>
      <c:valAx>
        <c:axId val="1557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5571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员工人员结构分析!$F$17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Lbls>
            <c:delete val="1"/>
          </c:dLbls>
          <c:cat>
            <c:strRef>
              <c:f>员工人员结构分析!$E$18:$E$22</c:f>
              <c:strCache>
                <c:ptCount val="5"/>
                <c:pt idx="0" c:formatCode="m&quot;月&quot;d&quot;日&quot;">
                  <c:v>高中以下</c:v>
                </c:pt>
                <c:pt idx="1">
                  <c:v>大专</c:v>
                </c:pt>
                <c:pt idx="2" c:formatCode="m&quot;月&quot;d&quot;日&quot;">
                  <c:v>本科</c:v>
                </c:pt>
                <c:pt idx="3">
                  <c:v>硕士</c:v>
                </c:pt>
                <c:pt idx="4" c:formatCode="m&quot;月&quot;d&quot;日&quot;">
                  <c:v>博士</c:v>
                </c:pt>
              </c:strCache>
            </c:strRef>
          </c:cat>
          <c:val>
            <c:numRef>
              <c:f>员工人员结构分析!$F$18:$F$22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341648"/>
        <c:axId val="274342208"/>
      </c:barChart>
      <c:catAx>
        <c:axId val="27434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74342208"/>
        <c:crosses val="autoZero"/>
        <c:auto val="1"/>
        <c:lblAlgn val="ctr"/>
        <c:lblOffset val="100"/>
        <c:noMultiLvlLbl val="0"/>
      </c:catAx>
      <c:valAx>
        <c:axId val="27434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7434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员工人员结构分析!$I$17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bg1"/>
            </a:solidFill>
            <a:ln w="19050">
              <a:noFill/>
            </a:ln>
            <a:effectLst/>
          </c:spPr>
          <c:invertIfNegative val="0"/>
          <c:dLbls>
            <c:delete val="1"/>
          </c:dLbls>
          <c:cat>
            <c:strRef>
              <c:f>员工人员结构分析!$H$18:$H$21</c:f>
              <c:strCache>
                <c:ptCount val="4"/>
                <c:pt idx="0" c:formatCode="m&quot;月&quot;d&quot;日&quot;">
                  <c:v>1到5</c:v>
                </c:pt>
                <c:pt idx="1">
                  <c:v>6到10</c:v>
                </c:pt>
                <c:pt idx="2">
                  <c:v>11到20</c:v>
                </c:pt>
                <c:pt idx="3">
                  <c:v>20以上</c:v>
                </c:pt>
              </c:strCache>
            </c:strRef>
          </c:cat>
          <c:val>
            <c:numRef>
              <c:f>员工人员结构分析!$I$18:$I$21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344448"/>
        <c:axId val="274345008"/>
      </c:barChart>
      <c:catAx>
        <c:axId val="27434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74345008"/>
        <c:crosses val="autoZero"/>
        <c:auto val="1"/>
        <c:lblAlgn val="ctr"/>
        <c:lblOffset val="100"/>
        <c:noMultiLvlLbl val="0"/>
      </c:catAx>
      <c:valAx>
        <c:axId val="2743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27434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900" kern="1200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hyperlink" Target="#&#21592;&#24037;&#26412;&#26376;&#29983;&#26085;&#25552;&#37266;!A1"/><Relationship Id="rId3" Type="http://schemas.openxmlformats.org/officeDocument/2006/relationships/hyperlink" Target="#&#21592;&#24037;&#22522;&#26412;&#20449;&#24687;&#26597;&#35810;!A1"/><Relationship Id="rId2" Type="http://schemas.openxmlformats.org/officeDocument/2006/relationships/hyperlink" Target="#&#21592;&#24037;&#20154;&#21592;&#32467;&#26500;&#20998;&#26512;!A1"/><Relationship Id="rId1" Type="http://schemas.openxmlformats.org/officeDocument/2006/relationships/hyperlink" Target="#&#21592;&#24037;&#22522;&#26412;&#20449;&#24687;&#35760;&#24405;!A1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276225</xdr:colOff>
      <xdr:row>8</xdr:row>
      <xdr:rowOff>66675</xdr:rowOff>
    </xdr:from>
    <xdr:to>
      <xdr:col>4</xdr:col>
      <xdr:colOff>247015</xdr:colOff>
      <xdr:row>14</xdr:row>
      <xdr:rowOff>151765</xdr:rowOff>
    </xdr:to>
    <xdr:grpSp>
      <xdr:nvGrpSpPr>
        <xdr:cNvPr id="13" name="组合 12">
          <a:hlinkClick xmlns:r="http://schemas.openxmlformats.org/officeDocument/2006/relationships" r:id="rId1"/>
        </xdr:cNvPr>
        <xdr:cNvGrpSpPr/>
      </xdr:nvGrpSpPr>
      <xdr:grpSpPr>
        <a:xfrm>
          <a:off x="1647825" y="1514475"/>
          <a:ext cx="1342390" cy="1342390"/>
          <a:chOff x="480" y="2745"/>
          <a:chExt cx="2114" cy="2114"/>
        </a:xfrm>
      </xdr:grpSpPr>
      <xdr:sp>
        <xdr:nvSpPr>
          <xdr:cNvPr id="2" name="椭圆 1"/>
          <xdr:cNvSpPr/>
        </xdr:nvSpPr>
        <xdr:spPr>
          <a:xfrm>
            <a:off x="480" y="2745"/>
            <a:ext cx="2115" cy="2115"/>
          </a:xfrm>
          <a:prstGeom prst="ellipse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algn="l"/>
            <a:endParaRPr lang="zh-CN" altLang="en-US" sz="1100"/>
          </a:p>
        </xdr:txBody>
      </xdr:sp>
      <xdr:sp>
        <xdr:nvSpPr>
          <xdr:cNvPr id="3" name="KSO_Shape"/>
          <xdr:cNvSpPr/>
        </xdr:nvSpPr>
        <xdr:spPr>
          <a:xfrm>
            <a:off x="823" y="3312"/>
            <a:ext cx="1427" cy="980"/>
          </a:xfrm>
          <a:custGeom>
            <a:avLst/>
            <a:gdLst>
              <a:gd name="T0" fmla="*/ 2147483646 w 112"/>
              <a:gd name="T1" fmla="*/ 2147483646 h 77"/>
              <a:gd name="T2" fmla="*/ 2147483646 w 112"/>
              <a:gd name="T3" fmla="*/ 2147483646 h 77"/>
              <a:gd name="T4" fmla="*/ 2147483646 w 112"/>
              <a:gd name="T5" fmla="*/ 2147483646 h 77"/>
              <a:gd name="T6" fmla="*/ 2147483646 w 112"/>
              <a:gd name="T7" fmla="*/ 2147483646 h 77"/>
              <a:gd name="T8" fmla="*/ 2147483646 w 112"/>
              <a:gd name="T9" fmla="*/ 2147483646 h 77"/>
              <a:gd name="T10" fmla="*/ 0 w 112"/>
              <a:gd name="T11" fmla="*/ 2147483646 h 77"/>
              <a:gd name="T12" fmla="*/ 2147483646 w 112"/>
              <a:gd name="T13" fmla="*/ 2147483646 h 77"/>
              <a:gd name="T14" fmla="*/ 2147483646 w 112"/>
              <a:gd name="T15" fmla="*/ 2147483646 h 77"/>
              <a:gd name="T16" fmla="*/ 2147483646 w 112"/>
              <a:gd name="T17" fmla="*/ 2147483646 h 77"/>
              <a:gd name="T18" fmla="*/ 2147483646 w 112"/>
              <a:gd name="T19" fmla="*/ 2147483646 h 77"/>
              <a:gd name="T20" fmla="*/ 2147483646 w 112"/>
              <a:gd name="T21" fmla="*/ 2147483646 h 77"/>
              <a:gd name="T22" fmla="*/ 2147483646 w 112"/>
              <a:gd name="T23" fmla="*/ 2147483646 h 77"/>
              <a:gd name="T24" fmla="*/ 2147483646 w 112"/>
              <a:gd name="T25" fmla="*/ 2147483646 h 77"/>
              <a:gd name="T26" fmla="*/ 2147483646 w 112"/>
              <a:gd name="T27" fmla="*/ 2147483646 h 77"/>
              <a:gd name="T28" fmla="*/ 2147483646 w 112"/>
              <a:gd name="T29" fmla="*/ 2147483646 h 77"/>
              <a:gd name="T30" fmla="*/ 2147483646 w 112"/>
              <a:gd name="T31" fmla="*/ 2147483646 h 77"/>
              <a:gd name="T32" fmla="*/ 2147483646 w 112"/>
              <a:gd name="T33" fmla="*/ 2147483646 h 77"/>
              <a:gd name="T34" fmla="*/ 2147483646 w 112"/>
              <a:gd name="T35" fmla="*/ 2147483646 h 77"/>
              <a:gd name="T36" fmla="*/ 2147483646 w 112"/>
              <a:gd name="T37" fmla="*/ 2147483646 h 77"/>
              <a:gd name="T38" fmla="*/ 2147483646 w 112"/>
              <a:gd name="T39" fmla="*/ 2147483646 h 77"/>
              <a:gd name="T40" fmla="*/ 2147483646 w 112"/>
              <a:gd name="T41" fmla="*/ 2147483646 h 77"/>
              <a:gd name="T42" fmla="*/ 2147483646 w 112"/>
              <a:gd name="T43" fmla="*/ 2147483646 h 77"/>
              <a:gd name="T44" fmla="*/ 2147483646 w 112"/>
              <a:gd name="T45" fmla="*/ 2147483646 h 77"/>
              <a:gd name="T46" fmla="*/ 2147483646 w 112"/>
              <a:gd name="T47" fmla="*/ 2147483646 h 77"/>
              <a:gd name="T48" fmla="*/ 2147483646 w 112"/>
              <a:gd name="T49" fmla="*/ 2147483646 h 77"/>
              <a:gd name="T50" fmla="*/ 2147483646 w 112"/>
              <a:gd name="T51" fmla="*/ 2147483646 h 77"/>
              <a:gd name="T52" fmla="*/ 2147483646 w 112"/>
              <a:gd name="T53" fmla="*/ 2147483646 h 77"/>
              <a:gd name="T54" fmla="*/ 2147483646 w 112"/>
              <a:gd name="T55" fmla="*/ 2147483646 h 77"/>
              <a:gd name="T56" fmla="*/ 2147483646 w 112"/>
              <a:gd name="T57" fmla="*/ 2147483646 h 77"/>
              <a:gd name="T58" fmla="*/ 2147483646 w 112"/>
              <a:gd name="T59" fmla="*/ 2147483646 h 77"/>
              <a:gd name="T60" fmla="*/ 2147483646 w 112"/>
              <a:gd name="T61" fmla="*/ 2147483646 h 77"/>
              <a:gd name="T62" fmla="*/ 2147483646 w 112"/>
              <a:gd name="T63" fmla="*/ 2147483646 h 77"/>
              <a:gd name="T64" fmla="*/ 2147483646 w 112"/>
              <a:gd name="T65" fmla="*/ 2147483646 h 77"/>
              <a:gd name="T66" fmla="*/ 2147483646 w 112"/>
              <a:gd name="T67" fmla="*/ 2147483646 h 77"/>
              <a:gd name="T68" fmla="*/ 2147483646 w 112"/>
              <a:gd name="T69" fmla="*/ 2147483646 h 77"/>
              <a:gd name="T70" fmla="*/ 2147483646 w 112"/>
              <a:gd name="T71" fmla="*/ 2147483646 h 77"/>
              <a:gd name="T72" fmla="*/ 2147483646 w 112"/>
              <a:gd name="T73" fmla="*/ 2147483646 h 77"/>
              <a:gd name="T74" fmla="*/ 2147483646 w 112"/>
              <a:gd name="T75" fmla="*/ 2147483646 h 77"/>
              <a:gd name="T76" fmla="*/ 2147483646 w 112"/>
              <a:gd name="T77" fmla="*/ 2147483646 h 77"/>
              <a:gd name="T78" fmla="*/ 2147483646 w 112"/>
              <a:gd name="T79" fmla="*/ 2147483646 h 77"/>
              <a:gd name="T80" fmla="*/ 2147483646 w 112"/>
              <a:gd name="T81" fmla="*/ 2147483646 h 77"/>
              <a:gd name="T82" fmla="*/ 2147483646 w 112"/>
              <a:gd name="T83" fmla="*/ 2147483646 h 77"/>
              <a:gd name="T84" fmla="*/ 2147483646 w 112"/>
              <a:gd name="T85" fmla="*/ 2147483646 h 77"/>
              <a:gd name="T86" fmla="*/ 2147483646 w 112"/>
              <a:gd name="T87" fmla="*/ 2147483646 h 77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112" h="77">
                <a:moveTo>
                  <a:pt x="56" y="0"/>
                </a:moveTo>
                <a:cubicBezTo>
                  <a:pt x="62" y="0"/>
                  <a:pt x="66" y="4"/>
                  <a:pt x="66" y="10"/>
                </a:cubicBezTo>
                <a:cubicBezTo>
                  <a:pt x="66" y="15"/>
                  <a:pt x="62" y="20"/>
                  <a:pt x="56" y="20"/>
                </a:cubicBezTo>
                <a:cubicBezTo>
                  <a:pt x="51" y="20"/>
                  <a:pt x="46" y="15"/>
                  <a:pt x="46" y="10"/>
                </a:cubicBezTo>
                <a:cubicBezTo>
                  <a:pt x="46" y="4"/>
                  <a:pt x="51" y="0"/>
                  <a:pt x="56" y="0"/>
                </a:cubicBezTo>
                <a:close/>
                <a:moveTo>
                  <a:pt x="15" y="49"/>
                </a:moveTo>
                <a:cubicBezTo>
                  <a:pt x="15" y="66"/>
                  <a:pt x="15" y="66"/>
                  <a:pt x="15" y="66"/>
                </a:cubicBezTo>
                <a:cubicBezTo>
                  <a:pt x="10" y="66"/>
                  <a:pt x="10" y="66"/>
                  <a:pt x="10" y="66"/>
                </a:cubicBezTo>
                <a:cubicBezTo>
                  <a:pt x="10" y="52"/>
                  <a:pt x="10" y="52"/>
                  <a:pt x="10" y="52"/>
                </a:cubicBezTo>
                <a:cubicBezTo>
                  <a:pt x="9" y="52"/>
                  <a:pt x="9" y="52"/>
                  <a:pt x="9" y="52"/>
                </a:cubicBezTo>
                <a:cubicBezTo>
                  <a:pt x="9" y="66"/>
                  <a:pt x="9" y="66"/>
                  <a:pt x="9" y="66"/>
                </a:cubicBezTo>
                <a:cubicBezTo>
                  <a:pt x="4" y="66"/>
                  <a:pt x="4" y="66"/>
                  <a:pt x="4" y="66"/>
                </a:cubicBezTo>
                <a:cubicBezTo>
                  <a:pt x="4" y="49"/>
                  <a:pt x="4" y="49"/>
                  <a:pt x="4" y="49"/>
                </a:cubicBezTo>
                <a:cubicBezTo>
                  <a:pt x="4" y="46"/>
                  <a:pt x="4" y="46"/>
                  <a:pt x="4" y="46"/>
                </a:cubicBezTo>
                <a:cubicBezTo>
                  <a:pt x="4" y="37"/>
                  <a:pt x="4" y="37"/>
                  <a:pt x="4" y="37"/>
                </a:cubicBezTo>
                <a:cubicBezTo>
                  <a:pt x="4" y="37"/>
                  <a:pt x="4" y="37"/>
                  <a:pt x="4" y="37"/>
                </a:cubicBezTo>
                <a:cubicBezTo>
                  <a:pt x="4" y="46"/>
                  <a:pt x="4" y="46"/>
                  <a:pt x="4" y="46"/>
                </a:cubicBezTo>
                <a:cubicBezTo>
                  <a:pt x="0" y="46"/>
                  <a:pt x="0" y="46"/>
                  <a:pt x="0" y="46"/>
                </a:cubicBezTo>
                <a:cubicBezTo>
                  <a:pt x="0" y="33"/>
                  <a:pt x="0" y="33"/>
                  <a:pt x="0" y="33"/>
                </a:cubicBezTo>
                <a:cubicBezTo>
                  <a:pt x="0" y="31"/>
                  <a:pt x="1" y="29"/>
                  <a:pt x="4" y="29"/>
                </a:cubicBezTo>
                <a:cubicBezTo>
                  <a:pt x="13" y="29"/>
                  <a:pt x="13" y="29"/>
                  <a:pt x="13" y="29"/>
                </a:cubicBezTo>
                <a:cubicBezTo>
                  <a:pt x="13" y="30"/>
                  <a:pt x="13" y="30"/>
                  <a:pt x="13" y="31"/>
                </a:cubicBezTo>
                <a:cubicBezTo>
                  <a:pt x="13" y="49"/>
                  <a:pt x="13" y="49"/>
                  <a:pt x="13" y="49"/>
                </a:cubicBezTo>
                <a:cubicBezTo>
                  <a:pt x="15" y="49"/>
                  <a:pt x="15" y="49"/>
                  <a:pt x="15" y="49"/>
                </a:cubicBezTo>
                <a:close/>
                <a:moveTo>
                  <a:pt x="10" y="15"/>
                </a:moveTo>
                <a:cubicBezTo>
                  <a:pt x="13" y="15"/>
                  <a:pt x="16" y="18"/>
                  <a:pt x="16" y="22"/>
                </a:cubicBezTo>
                <a:cubicBezTo>
                  <a:pt x="16" y="23"/>
                  <a:pt x="16" y="24"/>
                  <a:pt x="15" y="25"/>
                </a:cubicBezTo>
                <a:cubicBezTo>
                  <a:pt x="15" y="26"/>
                  <a:pt x="15" y="26"/>
                  <a:pt x="14" y="26"/>
                </a:cubicBezTo>
                <a:cubicBezTo>
                  <a:pt x="13" y="27"/>
                  <a:pt x="12" y="28"/>
                  <a:pt x="10" y="28"/>
                </a:cubicBezTo>
                <a:cubicBezTo>
                  <a:pt x="6" y="28"/>
                  <a:pt x="3" y="25"/>
                  <a:pt x="3" y="22"/>
                </a:cubicBezTo>
                <a:cubicBezTo>
                  <a:pt x="3" y="18"/>
                  <a:pt x="6" y="15"/>
                  <a:pt x="10" y="15"/>
                </a:cubicBezTo>
                <a:close/>
                <a:moveTo>
                  <a:pt x="96" y="49"/>
                </a:moveTo>
                <a:cubicBezTo>
                  <a:pt x="96" y="66"/>
                  <a:pt x="96" y="66"/>
                  <a:pt x="96" y="66"/>
                </a:cubicBezTo>
                <a:cubicBezTo>
                  <a:pt x="101" y="66"/>
                  <a:pt x="101" y="66"/>
                  <a:pt x="101" y="66"/>
                </a:cubicBezTo>
                <a:cubicBezTo>
                  <a:pt x="101" y="52"/>
                  <a:pt x="101" y="52"/>
                  <a:pt x="101" y="52"/>
                </a:cubicBezTo>
                <a:cubicBezTo>
                  <a:pt x="102" y="52"/>
                  <a:pt x="102" y="52"/>
                  <a:pt x="102" y="52"/>
                </a:cubicBezTo>
                <a:cubicBezTo>
                  <a:pt x="102" y="66"/>
                  <a:pt x="102" y="66"/>
                  <a:pt x="102" y="66"/>
                </a:cubicBezTo>
                <a:cubicBezTo>
                  <a:pt x="107" y="66"/>
                  <a:pt x="107" y="66"/>
                  <a:pt x="107" y="66"/>
                </a:cubicBezTo>
                <a:cubicBezTo>
                  <a:pt x="107" y="49"/>
                  <a:pt x="107" y="49"/>
                  <a:pt x="107" y="49"/>
                </a:cubicBezTo>
                <a:cubicBezTo>
                  <a:pt x="107" y="46"/>
                  <a:pt x="107" y="46"/>
                  <a:pt x="107" y="46"/>
                </a:cubicBezTo>
                <a:cubicBezTo>
                  <a:pt x="107" y="37"/>
                  <a:pt x="107" y="37"/>
                  <a:pt x="107" y="37"/>
                </a:cubicBezTo>
                <a:cubicBezTo>
                  <a:pt x="107" y="37"/>
                  <a:pt x="107" y="37"/>
                  <a:pt x="107" y="37"/>
                </a:cubicBezTo>
                <a:cubicBezTo>
                  <a:pt x="107" y="46"/>
                  <a:pt x="107" y="46"/>
                  <a:pt x="107" y="46"/>
                </a:cubicBezTo>
                <a:cubicBezTo>
                  <a:pt x="112" y="46"/>
                  <a:pt x="112" y="46"/>
                  <a:pt x="112" y="46"/>
                </a:cubicBezTo>
                <a:cubicBezTo>
                  <a:pt x="112" y="33"/>
                  <a:pt x="112" y="33"/>
                  <a:pt x="112" y="33"/>
                </a:cubicBezTo>
                <a:cubicBezTo>
                  <a:pt x="112" y="31"/>
                  <a:pt x="110" y="29"/>
                  <a:pt x="107" y="29"/>
                </a:cubicBezTo>
                <a:cubicBezTo>
                  <a:pt x="98" y="29"/>
                  <a:pt x="98" y="29"/>
                  <a:pt x="98" y="29"/>
                </a:cubicBezTo>
                <a:cubicBezTo>
                  <a:pt x="98" y="30"/>
                  <a:pt x="98" y="30"/>
                  <a:pt x="98" y="31"/>
                </a:cubicBezTo>
                <a:cubicBezTo>
                  <a:pt x="98" y="49"/>
                  <a:pt x="98" y="49"/>
                  <a:pt x="98" y="49"/>
                </a:cubicBezTo>
                <a:cubicBezTo>
                  <a:pt x="96" y="49"/>
                  <a:pt x="96" y="49"/>
                  <a:pt x="96" y="49"/>
                </a:cubicBezTo>
                <a:close/>
                <a:moveTo>
                  <a:pt x="101" y="15"/>
                </a:moveTo>
                <a:cubicBezTo>
                  <a:pt x="98" y="15"/>
                  <a:pt x="95" y="18"/>
                  <a:pt x="95" y="22"/>
                </a:cubicBezTo>
                <a:cubicBezTo>
                  <a:pt x="95" y="23"/>
                  <a:pt x="95" y="24"/>
                  <a:pt x="96" y="25"/>
                </a:cubicBezTo>
                <a:cubicBezTo>
                  <a:pt x="96" y="26"/>
                  <a:pt x="97" y="26"/>
                  <a:pt x="97" y="26"/>
                </a:cubicBezTo>
                <a:cubicBezTo>
                  <a:pt x="98" y="27"/>
                  <a:pt x="100" y="28"/>
                  <a:pt x="101" y="28"/>
                </a:cubicBezTo>
                <a:cubicBezTo>
                  <a:pt x="105" y="28"/>
                  <a:pt x="108" y="25"/>
                  <a:pt x="108" y="22"/>
                </a:cubicBezTo>
                <a:cubicBezTo>
                  <a:pt x="108" y="18"/>
                  <a:pt x="105" y="15"/>
                  <a:pt x="101" y="15"/>
                </a:cubicBezTo>
                <a:close/>
                <a:moveTo>
                  <a:pt x="75" y="51"/>
                </a:moveTo>
                <a:cubicBezTo>
                  <a:pt x="75" y="72"/>
                  <a:pt x="75" y="72"/>
                  <a:pt x="75" y="72"/>
                </a:cubicBezTo>
                <a:cubicBezTo>
                  <a:pt x="80" y="72"/>
                  <a:pt x="80" y="72"/>
                  <a:pt x="80" y="72"/>
                </a:cubicBezTo>
                <a:cubicBezTo>
                  <a:pt x="80" y="54"/>
                  <a:pt x="80" y="54"/>
                  <a:pt x="80" y="54"/>
                </a:cubicBezTo>
                <a:cubicBezTo>
                  <a:pt x="82" y="54"/>
                  <a:pt x="82" y="54"/>
                  <a:pt x="82" y="54"/>
                </a:cubicBezTo>
                <a:cubicBezTo>
                  <a:pt x="82" y="72"/>
                  <a:pt x="82" y="72"/>
                  <a:pt x="82" y="72"/>
                </a:cubicBezTo>
                <a:cubicBezTo>
                  <a:pt x="87" y="72"/>
                  <a:pt x="87" y="72"/>
                  <a:pt x="87" y="72"/>
                </a:cubicBezTo>
                <a:cubicBezTo>
                  <a:pt x="87" y="51"/>
                  <a:pt x="87" y="51"/>
                  <a:pt x="87" y="51"/>
                </a:cubicBezTo>
                <a:cubicBezTo>
                  <a:pt x="87" y="47"/>
                  <a:pt x="87" y="47"/>
                  <a:pt x="87" y="47"/>
                </a:cubicBezTo>
                <a:cubicBezTo>
                  <a:pt x="87" y="36"/>
                  <a:pt x="87" y="36"/>
                  <a:pt x="87" y="36"/>
                </a:cubicBezTo>
                <a:cubicBezTo>
                  <a:pt x="88" y="36"/>
                  <a:pt x="88" y="36"/>
                  <a:pt x="88" y="36"/>
                </a:cubicBezTo>
                <a:cubicBezTo>
                  <a:pt x="88" y="47"/>
                  <a:pt x="88" y="47"/>
                  <a:pt x="88" y="47"/>
                </a:cubicBezTo>
                <a:cubicBezTo>
                  <a:pt x="94" y="47"/>
                  <a:pt x="94" y="47"/>
                  <a:pt x="94" y="47"/>
                </a:cubicBezTo>
                <a:cubicBezTo>
                  <a:pt x="94" y="31"/>
                  <a:pt x="94" y="31"/>
                  <a:pt x="94" y="31"/>
                </a:cubicBezTo>
                <a:cubicBezTo>
                  <a:pt x="94" y="28"/>
                  <a:pt x="91" y="26"/>
                  <a:pt x="88" y="26"/>
                </a:cubicBezTo>
                <a:cubicBezTo>
                  <a:pt x="77" y="26"/>
                  <a:pt x="77" y="26"/>
                  <a:pt x="77" y="26"/>
                </a:cubicBezTo>
                <a:cubicBezTo>
                  <a:pt x="77" y="27"/>
                  <a:pt x="77" y="28"/>
                  <a:pt x="77" y="28"/>
                </a:cubicBezTo>
                <a:cubicBezTo>
                  <a:pt x="77" y="51"/>
                  <a:pt x="77" y="51"/>
                  <a:pt x="77" y="51"/>
                </a:cubicBezTo>
                <a:cubicBezTo>
                  <a:pt x="75" y="51"/>
                  <a:pt x="75" y="51"/>
                  <a:pt x="75" y="51"/>
                </a:cubicBezTo>
                <a:close/>
                <a:moveTo>
                  <a:pt x="65" y="47"/>
                </a:moveTo>
                <a:cubicBezTo>
                  <a:pt x="65" y="32"/>
                  <a:pt x="65" y="32"/>
                  <a:pt x="65" y="32"/>
                </a:cubicBezTo>
                <a:cubicBezTo>
                  <a:pt x="64" y="32"/>
                  <a:pt x="64" y="32"/>
                  <a:pt x="64" y="32"/>
                </a:cubicBezTo>
                <a:cubicBezTo>
                  <a:pt x="64" y="47"/>
                  <a:pt x="64" y="47"/>
                  <a:pt x="64" y="47"/>
                </a:cubicBezTo>
                <a:cubicBezTo>
                  <a:pt x="64" y="50"/>
                  <a:pt x="64" y="50"/>
                  <a:pt x="64" y="50"/>
                </a:cubicBezTo>
                <a:cubicBezTo>
                  <a:pt x="64" y="77"/>
                  <a:pt x="64" y="77"/>
                  <a:pt x="64" y="77"/>
                </a:cubicBezTo>
                <a:cubicBezTo>
                  <a:pt x="57" y="77"/>
                  <a:pt x="57" y="77"/>
                  <a:pt x="57" y="77"/>
                </a:cubicBezTo>
                <a:cubicBezTo>
                  <a:pt x="57" y="55"/>
                  <a:pt x="57" y="55"/>
                  <a:pt x="57" y="55"/>
                </a:cubicBezTo>
                <a:cubicBezTo>
                  <a:pt x="55" y="55"/>
                  <a:pt x="55" y="55"/>
                  <a:pt x="55" y="55"/>
                </a:cubicBezTo>
                <a:cubicBezTo>
                  <a:pt x="55" y="77"/>
                  <a:pt x="55" y="77"/>
                  <a:pt x="55" y="77"/>
                </a:cubicBezTo>
                <a:cubicBezTo>
                  <a:pt x="48" y="77"/>
                  <a:pt x="48" y="77"/>
                  <a:pt x="48" y="77"/>
                </a:cubicBezTo>
                <a:cubicBezTo>
                  <a:pt x="48" y="50"/>
                  <a:pt x="48" y="50"/>
                  <a:pt x="48" y="50"/>
                </a:cubicBezTo>
                <a:cubicBezTo>
                  <a:pt x="48" y="47"/>
                  <a:pt x="48" y="47"/>
                  <a:pt x="48" y="47"/>
                </a:cubicBezTo>
                <a:cubicBezTo>
                  <a:pt x="48" y="32"/>
                  <a:pt x="48" y="32"/>
                  <a:pt x="48" y="32"/>
                </a:cubicBezTo>
                <a:cubicBezTo>
                  <a:pt x="47" y="32"/>
                  <a:pt x="47" y="32"/>
                  <a:pt x="47" y="32"/>
                </a:cubicBezTo>
                <a:cubicBezTo>
                  <a:pt x="47" y="47"/>
                  <a:pt x="47" y="47"/>
                  <a:pt x="47" y="47"/>
                </a:cubicBezTo>
                <a:cubicBezTo>
                  <a:pt x="41" y="47"/>
                  <a:pt x="41" y="47"/>
                  <a:pt x="41" y="47"/>
                </a:cubicBezTo>
                <a:cubicBezTo>
                  <a:pt x="41" y="27"/>
                  <a:pt x="41" y="27"/>
                  <a:pt x="41" y="27"/>
                </a:cubicBezTo>
                <a:cubicBezTo>
                  <a:pt x="41" y="24"/>
                  <a:pt x="44" y="21"/>
                  <a:pt x="47" y="21"/>
                </a:cubicBezTo>
                <a:cubicBezTo>
                  <a:pt x="66" y="21"/>
                  <a:pt x="46" y="21"/>
                  <a:pt x="65" y="21"/>
                </a:cubicBezTo>
                <a:cubicBezTo>
                  <a:pt x="69" y="21"/>
                  <a:pt x="71" y="24"/>
                  <a:pt x="71" y="27"/>
                </a:cubicBezTo>
                <a:cubicBezTo>
                  <a:pt x="71" y="47"/>
                  <a:pt x="71" y="47"/>
                  <a:pt x="71" y="47"/>
                </a:cubicBezTo>
                <a:cubicBezTo>
                  <a:pt x="70" y="47"/>
                  <a:pt x="68" y="47"/>
                  <a:pt x="65" y="47"/>
                </a:cubicBezTo>
                <a:close/>
                <a:moveTo>
                  <a:pt x="37" y="51"/>
                </a:moveTo>
                <a:cubicBezTo>
                  <a:pt x="37" y="72"/>
                  <a:pt x="37" y="72"/>
                  <a:pt x="37" y="72"/>
                </a:cubicBezTo>
                <a:cubicBezTo>
                  <a:pt x="31" y="72"/>
                  <a:pt x="31" y="72"/>
                  <a:pt x="31" y="72"/>
                </a:cubicBezTo>
                <a:cubicBezTo>
                  <a:pt x="31" y="54"/>
                  <a:pt x="31" y="54"/>
                  <a:pt x="31" y="54"/>
                </a:cubicBezTo>
                <a:cubicBezTo>
                  <a:pt x="30" y="54"/>
                  <a:pt x="30" y="54"/>
                  <a:pt x="30" y="54"/>
                </a:cubicBezTo>
                <a:cubicBezTo>
                  <a:pt x="30" y="72"/>
                  <a:pt x="30" y="72"/>
                  <a:pt x="30" y="72"/>
                </a:cubicBezTo>
                <a:cubicBezTo>
                  <a:pt x="24" y="72"/>
                  <a:pt x="24" y="72"/>
                  <a:pt x="24" y="72"/>
                </a:cubicBezTo>
                <a:cubicBezTo>
                  <a:pt x="24" y="51"/>
                  <a:pt x="24" y="51"/>
                  <a:pt x="24" y="51"/>
                </a:cubicBezTo>
                <a:cubicBezTo>
                  <a:pt x="24" y="47"/>
                  <a:pt x="24" y="47"/>
                  <a:pt x="24" y="47"/>
                </a:cubicBezTo>
                <a:cubicBezTo>
                  <a:pt x="24" y="36"/>
                  <a:pt x="24" y="36"/>
                  <a:pt x="24" y="36"/>
                </a:cubicBezTo>
                <a:cubicBezTo>
                  <a:pt x="23" y="36"/>
                  <a:pt x="23" y="36"/>
                  <a:pt x="23" y="36"/>
                </a:cubicBezTo>
                <a:cubicBezTo>
                  <a:pt x="23" y="47"/>
                  <a:pt x="23" y="47"/>
                  <a:pt x="23" y="47"/>
                </a:cubicBezTo>
                <a:cubicBezTo>
                  <a:pt x="18" y="47"/>
                  <a:pt x="18" y="47"/>
                  <a:pt x="18" y="47"/>
                </a:cubicBezTo>
                <a:cubicBezTo>
                  <a:pt x="18" y="31"/>
                  <a:pt x="18" y="31"/>
                  <a:pt x="18" y="31"/>
                </a:cubicBezTo>
                <a:cubicBezTo>
                  <a:pt x="18" y="28"/>
                  <a:pt x="20" y="26"/>
                  <a:pt x="23" y="26"/>
                </a:cubicBezTo>
                <a:cubicBezTo>
                  <a:pt x="35" y="26"/>
                  <a:pt x="35" y="26"/>
                  <a:pt x="35" y="26"/>
                </a:cubicBezTo>
                <a:cubicBezTo>
                  <a:pt x="35" y="27"/>
                  <a:pt x="35" y="28"/>
                  <a:pt x="35" y="28"/>
                </a:cubicBezTo>
                <a:cubicBezTo>
                  <a:pt x="35" y="51"/>
                  <a:pt x="35" y="51"/>
                  <a:pt x="35" y="51"/>
                </a:cubicBezTo>
                <a:cubicBezTo>
                  <a:pt x="37" y="51"/>
                  <a:pt x="37" y="51"/>
                  <a:pt x="37" y="51"/>
                </a:cubicBezTo>
                <a:close/>
                <a:moveTo>
                  <a:pt x="31" y="9"/>
                </a:moveTo>
                <a:cubicBezTo>
                  <a:pt x="35" y="9"/>
                  <a:pt x="39" y="12"/>
                  <a:pt x="39" y="17"/>
                </a:cubicBezTo>
                <a:cubicBezTo>
                  <a:pt x="39" y="19"/>
                  <a:pt x="38" y="20"/>
                  <a:pt x="37" y="22"/>
                </a:cubicBezTo>
                <a:cubicBezTo>
                  <a:pt x="37" y="22"/>
                  <a:pt x="37" y="22"/>
                  <a:pt x="37" y="23"/>
                </a:cubicBezTo>
                <a:cubicBezTo>
                  <a:pt x="35" y="24"/>
                  <a:pt x="33" y="25"/>
                  <a:pt x="31" y="25"/>
                </a:cubicBezTo>
                <a:cubicBezTo>
                  <a:pt x="26" y="25"/>
                  <a:pt x="22" y="21"/>
                  <a:pt x="22" y="17"/>
                </a:cubicBezTo>
                <a:cubicBezTo>
                  <a:pt x="22" y="12"/>
                  <a:pt x="26" y="9"/>
                  <a:pt x="31" y="9"/>
                </a:cubicBezTo>
                <a:close/>
                <a:moveTo>
                  <a:pt x="81" y="9"/>
                </a:moveTo>
                <a:cubicBezTo>
                  <a:pt x="76" y="9"/>
                  <a:pt x="73" y="12"/>
                  <a:pt x="73" y="17"/>
                </a:cubicBezTo>
                <a:cubicBezTo>
                  <a:pt x="73" y="19"/>
                  <a:pt x="73" y="20"/>
                  <a:pt x="74" y="22"/>
                </a:cubicBezTo>
                <a:cubicBezTo>
                  <a:pt x="75" y="22"/>
                  <a:pt x="75" y="22"/>
                  <a:pt x="75" y="23"/>
                </a:cubicBezTo>
                <a:cubicBezTo>
                  <a:pt x="77" y="24"/>
                  <a:pt x="79" y="25"/>
                  <a:pt x="81" y="25"/>
                </a:cubicBezTo>
                <a:cubicBezTo>
                  <a:pt x="85" y="25"/>
                  <a:pt x="89" y="21"/>
                  <a:pt x="89" y="17"/>
                </a:cubicBezTo>
                <a:cubicBezTo>
                  <a:pt x="89" y="12"/>
                  <a:pt x="85" y="9"/>
                  <a:pt x="81" y="9"/>
                </a:cubicBezTo>
                <a:close/>
              </a:path>
            </a:pathLst>
          </a:cu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/>
          <a:lstStyle/>
          <a:p>
            <a:endParaRPr lang="zh-CN" altLang="en-US"/>
          </a:p>
        </xdr:txBody>
      </xdr:sp>
    </xdr:grpSp>
    <xdr:clientData/>
  </xdr:twoCellAnchor>
  <xdr:twoCellAnchor>
    <xdr:from>
      <xdr:col>5</xdr:col>
      <xdr:colOff>115570</xdr:colOff>
      <xdr:row>8</xdr:row>
      <xdr:rowOff>66675</xdr:rowOff>
    </xdr:from>
    <xdr:to>
      <xdr:col>7</xdr:col>
      <xdr:colOff>86360</xdr:colOff>
      <xdr:row>14</xdr:row>
      <xdr:rowOff>151765</xdr:rowOff>
    </xdr:to>
    <xdr:grpSp>
      <xdr:nvGrpSpPr>
        <xdr:cNvPr id="14" name="组合 13">
          <a:hlinkClick xmlns:r="http://schemas.openxmlformats.org/officeDocument/2006/relationships" r:id="rId2"/>
        </xdr:cNvPr>
        <xdr:cNvGrpSpPr/>
      </xdr:nvGrpSpPr>
      <xdr:grpSpPr>
        <a:xfrm>
          <a:off x="3544570" y="1514475"/>
          <a:ext cx="1342390" cy="1342390"/>
          <a:chOff x="4350" y="2745"/>
          <a:chExt cx="2114" cy="2114"/>
        </a:xfrm>
      </xdr:grpSpPr>
      <xdr:sp>
        <xdr:nvSpPr>
          <xdr:cNvPr id="4" name="椭圆 3"/>
          <xdr:cNvSpPr/>
        </xdr:nvSpPr>
        <xdr:spPr>
          <a:xfrm>
            <a:off x="4350" y="2745"/>
            <a:ext cx="2115" cy="2115"/>
          </a:xfrm>
          <a:prstGeom prst="ellipse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10" name="KSO_Shape"/>
          <xdr:cNvSpPr/>
        </xdr:nvSpPr>
        <xdr:spPr>
          <a:xfrm>
            <a:off x="4754" y="3311"/>
            <a:ext cx="1307" cy="983"/>
          </a:xfrm>
          <a:custGeom>
            <a:avLst/>
            <a:gdLst>
              <a:gd name="T0" fmla="*/ 2147483646 w 108"/>
              <a:gd name="T1" fmla="*/ 2147483646 h 81"/>
              <a:gd name="T2" fmla="*/ 2147483646 w 108"/>
              <a:gd name="T3" fmla="*/ 2147483646 h 81"/>
              <a:gd name="T4" fmla="*/ 2147483646 w 108"/>
              <a:gd name="T5" fmla="*/ 2147483646 h 81"/>
              <a:gd name="T6" fmla="*/ 2147483646 w 108"/>
              <a:gd name="T7" fmla="*/ 2147483646 h 81"/>
              <a:gd name="T8" fmla="*/ 2147483646 w 108"/>
              <a:gd name="T9" fmla="*/ 2147483646 h 81"/>
              <a:gd name="T10" fmla="*/ 2147483646 w 108"/>
              <a:gd name="T11" fmla="*/ 2147483646 h 81"/>
              <a:gd name="T12" fmla="*/ 2147483646 w 108"/>
              <a:gd name="T13" fmla="*/ 2147483646 h 81"/>
              <a:gd name="T14" fmla="*/ 2147483646 w 108"/>
              <a:gd name="T15" fmla="*/ 2147483646 h 81"/>
              <a:gd name="T16" fmla="*/ 2147483646 w 108"/>
              <a:gd name="T17" fmla="*/ 2147483646 h 81"/>
              <a:gd name="T18" fmla="*/ 2147483646 w 108"/>
              <a:gd name="T19" fmla="*/ 2147483646 h 81"/>
              <a:gd name="T20" fmla="*/ 2147483646 w 108"/>
              <a:gd name="T21" fmla="*/ 2147483646 h 81"/>
              <a:gd name="T22" fmla="*/ 2147483646 w 108"/>
              <a:gd name="T23" fmla="*/ 2147483646 h 81"/>
              <a:gd name="T24" fmla="*/ 2147483646 w 108"/>
              <a:gd name="T25" fmla="*/ 2147483646 h 81"/>
              <a:gd name="T26" fmla="*/ 2147483646 w 108"/>
              <a:gd name="T27" fmla="*/ 2147483646 h 81"/>
              <a:gd name="T28" fmla="*/ 2147483646 w 108"/>
              <a:gd name="T29" fmla="*/ 2147483646 h 81"/>
              <a:gd name="T30" fmla="*/ 0 w 108"/>
              <a:gd name="T31" fmla="*/ 2147483646 h 81"/>
              <a:gd name="T32" fmla="*/ 2147483646 w 108"/>
              <a:gd name="T33" fmla="*/ 2147483646 h 81"/>
              <a:gd name="T34" fmla="*/ 2147483646 w 108"/>
              <a:gd name="T35" fmla="*/ 2147483646 h 81"/>
              <a:gd name="T36" fmla="*/ 2147483646 w 108"/>
              <a:gd name="T37" fmla="*/ 2147483646 h 81"/>
              <a:gd name="T38" fmla="*/ 2147483646 w 108"/>
              <a:gd name="T39" fmla="*/ 2147483646 h 81"/>
              <a:gd name="T40" fmla="*/ 2147483646 w 108"/>
              <a:gd name="T41" fmla="*/ 2147483646 h 81"/>
              <a:gd name="T42" fmla="*/ 2147483646 w 108"/>
              <a:gd name="T43" fmla="*/ 2147483646 h 81"/>
              <a:gd name="T44" fmla="*/ 2147483646 w 108"/>
              <a:gd name="T45" fmla="*/ 2147483646 h 81"/>
              <a:gd name="T46" fmla="*/ 2147483646 w 108"/>
              <a:gd name="T47" fmla="*/ 2147483646 h 81"/>
              <a:gd name="T48" fmla="*/ 2147483646 w 108"/>
              <a:gd name="T49" fmla="*/ 2147483646 h 81"/>
              <a:gd name="T50" fmla="*/ 2147483646 w 108"/>
              <a:gd name="T51" fmla="*/ 2147483646 h 81"/>
              <a:gd name="T52" fmla="*/ 2147483646 w 108"/>
              <a:gd name="T53" fmla="*/ 2147483646 h 81"/>
              <a:gd name="T54" fmla="*/ 2147483646 w 108"/>
              <a:gd name="T55" fmla="*/ 2147483646 h 81"/>
              <a:gd name="T56" fmla="*/ 2147483646 w 108"/>
              <a:gd name="T57" fmla="*/ 2147483646 h 81"/>
              <a:gd name="T58" fmla="*/ 2147483646 w 108"/>
              <a:gd name="T59" fmla="*/ 2147483646 h 81"/>
              <a:gd name="T60" fmla="*/ 2147483646 w 108"/>
              <a:gd name="T61" fmla="*/ 2147483646 h 81"/>
              <a:gd name="T62" fmla="*/ 2147483646 w 108"/>
              <a:gd name="T63" fmla="*/ 2147483646 h 81"/>
              <a:gd name="T64" fmla="*/ 2147483646 w 108"/>
              <a:gd name="T65" fmla="*/ 2147483646 h 81"/>
              <a:gd name="T66" fmla="*/ 2147483646 w 108"/>
              <a:gd name="T67" fmla="*/ 2147483646 h 81"/>
              <a:gd name="T68" fmla="*/ 2147483646 w 108"/>
              <a:gd name="T69" fmla="*/ 2147483646 h 81"/>
              <a:gd name="T70" fmla="*/ 2147483646 w 108"/>
              <a:gd name="T71" fmla="*/ 2147483646 h 81"/>
              <a:gd name="T72" fmla="*/ 2147483646 w 108"/>
              <a:gd name="T73" fmla="*/ 2147483646 h 81"/>
              <a:gd name="T74" fmla="*/ 2147483646 w 108"/>
              <a:gd name="T75" fmla="*/ 2147483646 h 81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108" h="81">
                <a:moveTo>
                  <a:pt x="3" y="54"/>
                </a:moveTo>
                <a:cubicBezTo>
                  <a:pt x="9" y="51"/>
                  <a:pt x="15" y="49"/>
                  <a:pt x="21" y="47"/>
                </a:cubicBezTo>
                <a:cubicBezTo>
                  <a:pt x="23" y="45"/>
                  <a:pt x="24" y="44"/>
                  <a:pt x="26" y="43"/>
                </a:cubicBezTo>
                <a:cubicBezTo>
                  <a:pt x="35" y="62"/>
                  <a:pt x="35" y="62"/>
                  <a:pt x="35" y="62"/>
                </a:cubicBezTo>
                <a:cubicBezTo>
                  <a:pt x="43" y="43"/>
                  <a:pt x="43" y="43"/>
                  <a:pt x="43" y="43"/>
                </a:cubicBezTo>
                <a:cubicBezTo>
                  <a:pt x="45" y="44"/>
                  <a:pt x="46" y="46"/>
                  <a:pt x="48" y="47"/>
                </a:cubicBezTo>
                <a:cubicBezTo>
                  <a:pt x="60" y="51"/>
                  <a:pt x="60" y="51"/>
                  <a:pt x="60" y="51"/>
                </a:cubicBezTo>
                <a:cubicBezTo>
                  <a:pt x="60" y="51"/>
                  <a:pt x="61" y="50"/>
                  <a:pt x="61" y="50"/>
                </a:cubicBezTo>
                <a:cubicBezTo>
                  <a:pt x="65" y="48"/>
                  <a:pt x="69" y="47"/>
                  <a:pt x="72" y="46"/>
                </a:cubicBezTo>
                <a:cubicBezTo>
                  <a:pt x="75" y="52"/>
                  <a:pt x="79" y="57"/>
                  <a:pt x="84" y="60"/>
                </a:cubicBezTo>
                <a:cubicBezTo>
                  <a:pt x="89" y="57"/>
                  <a:pt x="93" y="52"/>
                  <a:pt x="96" y="46"/>
                </a:cubicBezTo>
                <a:cubicBezTo>
                  <a:pt x="99" y="47"/>
                  <a:pt x="102" y="48"/>
                  <a:pt x="105" y="48"/>
                </a:cubicBezTo>
                <a:cubicBezTo>
                  <a:pt x="108" y="53"/>
                  <a:pt x="108" y="64"/>
                  <a:pt x="108" y="71"/>
                </a:cubicBezTo>
                <a:cubicBezTo>
                  <a:pt x="70" y="71"/>
                  <a:pt x="70" y="71"/>
                  <a:pt x="70" y="71"/>
                </a:cubicBezTo>
                <a:cubicBezTo>
                  <a:pt x="70" y="74"/>
                  <a:pt x="70" y="77"/>
                  <a:pt x="70" y="81"/>
                </a:cubicBezTo>
                <a:cubicBezTo>
                  <a:pt x="47" y="81"/>
                  <a:pt x="24" y="81"/>
                  <a:pt x="0" y="81"/>
                </a:cubicBezTo>
                <a:cubicBezTo>
                  <a:pt x="0" y="68"/>
                  <a:pt x="1" y="58"/>
                  <a:pt x="3" y="54"/>
                </a:cubicBezTo>
                <a:close/>
                <a:moveTo>
                  <a:pt x="74" y="26"/>
                </a:moveTo>
                <a:cubicBezTo>
                  <a:pt x="79" y="27"/>
                  <a:pt x="89" y="26"/>
                  <a:pt x="94" y="24"/>
                </a:cubicBezTo>
                <a:cubicBezTo>
                  <a:pt x="94" y="27"/>
                  <a:pt x="94" y="32"/>
                  <a:pt x="92" y="37"/>
                </a:cubicBezTo>
                <a:cubicBezTo>
                  <a:pt x="91" y="39"/>
                  <a:pt x="90" y="40"/>
                  <a:pt x="89" y="41"/>
                </a:cubicBezTo>
                <a:cubicBezTo>
                  <a:pt x="99" y="42"/>
                  <a:pt x="99" y="42"/>
                  <a:pt x="99" y="42"/>
                </a:cubicBezTo>
                <a:cubicBezTo>
                  <a:pt x="99" y="42"/>
                  <a:pt x="98" y="33"/>
                  <a:pt x="98" y="31"/>
                </a:cubicBezTo>
                <a:cubicBezTo>
                  <a:pt x="102" y="2"/>
                  <a:pt x="65" y="2"/>
                  <a:pt x="69" y="31"/>
                </a:cubicBezTo>
                <a:cubicBezTo>
                  <a:pt x="69" y="33"/>
                  <a:pt x="68" y="42"/>
                  <a:pt x="68" y="42"/>
                </a:cubicBezTo>
                <a:cubicBezTo>
                  <a:pt x="78" y="41"/>
                  <a:pt x="78" y="41"/>
                  <a:pt x="78" y="41"/>
                </a:cubicBezTo>
                <a:cubicBezTo>
                  <a:pt x="77" y="40"/>
                  <a:pt x="76" y="39"/>
                  <a:pt x="75" y="37"/>
                </a:cubicBezTo>
                <a:cubicBezTo>
                  <a:pt x="74" y="33"/>
                  <a:pt x="73" y="29"/>
                  <a:pt x="74" y="26"/>
                </a:cubicBezTo>
                <a:cubicBezTo>
                  <a:pt x="74" y="26"/>
                  <a:pt x="74" y="26"/>
                  <a:pt x="74" y="26"/>
                </a:cubicBezTo>
                <a:close/>
                <a:moveTo>
                  <a:pt x="22" y="30"/>
                </a:moveTo>
                <a:cubicBezTo>
                  <a:pt x="21" y="25"/>
                  <a:pt x="21" y="21"/>
                  <a:pt x="23" y="15"/>
                </a:cubicBezTo>
                <a:cubicBezTo>
                  <a:pt x="29" y="11"/>
                  <a:pt x="37" y="17"/>
                  <a:pt x="47" y="15"/>
                </a:cubicBezTo>
                <a:cubicBezTo>
                  <a:pt x="48" y="20"/>
                  <a:pt x="48" y="24"/>
                  <a:pt x="48" y="31"/>
                </a:cubicBezTo>
                <a:cubicBezTo>
                  <a:pt x="48" y="31"/>
                  <a:pt x="52" y="27"/>
                  <a:pt x="52" y="25"/>
                </a:cubicBezTo>
                <a:cubicBezTo>
                  <a:pt x="53" y="22"/>
                  <a:pt x="52" y="10"/>
                  <a:pt x="50" y="8"/>
                </a:cubicBezTo>
                <a:cubicBezTo>
                  <a:pt x="45" y="0"/>
                  <a:pt x="26" y="0"/>
                  <a:pt x="20" y="6"/>
                </a:cubicBezTo>
                <a:cubicBezTo>
                  <a:pt x="18" y="8"/>
                  <a:pt x="16" y="25"/>
                  <a:pt x="18" y="27"/>
                </a:cubicBezTo>
                <a:cubicBezTo>
                  <a:pt x="20" y="29"/>
                  <a:pt x="22" y="30"/>
                  <a:pt x="22" y="30"/>
                </a:cubicBezTo>
                <a:close/>
              </a:path>
            </a:pathLst>
          </a:cu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endParaRPr lang="zh-CN" altLang="en-US">
              <a:latin typeface="Calibri" panose="020F0502020204030204" pitchFamily="34" charset="0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7</xdr:col>
      <xdr:colOff>641350</xdr:colOff>
      <xdr:row>8</xdr:row>
      <xdr:rowOff>66675</xdr:rowOff>
    </xdr:from>
    <xdr:to>
      <xdr:col>9</xdr:col>
      <xdr:colOff>612140</xdr:colOff>
      <xdr:row>14</xdr:row>
      <xdr:rowOff>151765</xdr:rowOff>
    </xdr:to>
    <xdr:grpSp>
      <xdr:nvGrpSpPr>
        <xdr:cNvPr id="15" name="组合 14">
          <a:hlinkClick xmlns:r="http://schemas.openxmlformats.org/officeDocument/2006/relationships" r:id="rId3"/>
        </xdr:cNvPr>
        <xdr:cNvGrpSpPr/>
      </xdr:nvGrpSpPr>
      <xdr:grpSpPr>
        <a:xfrm>
          <a:off x="5441950" y="1514475"/>
          <a:ext cx="1342390" cy="1342390"/>
          <a:chOff x="7080" y="2745"/>
          <a:chExt cx="2114" cy="2114"/>
        </a:xfrm>
      </xdr:grpSpPr>
      <xdr:sp>
        <xdr:nvSpPr>
          <xdr:cNvPr id="8" name="椭圆 7"/>
          <xdr:cNvSpPr/>
        </xdr:nvSpPr>
        <xdr:spPr>
          <a:xfrm>
            <a:off x="7080" y="2745"/>
            <a:ext cx="2115" cy="2115"/>
          </a:xfrm>
          <a:prstGeom prst="ellipse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11" name="KSO_Shape"/>
          <xdr:cNvSpPr/>
        </xdr:nvSpPr>
        <xdr:spPr>
          <a:xfrm>
            <a:off x="7544" y="3140"/>
            <a:ext cx="1187" cy="1324"/>
          </a:xfrm>
          <a:custGeom>
            <a:avLst/>
            <a:gdLst>
              <a:gd name="T0" fmla="*/ 527033 w 2960688"/>
              <a:gd name="T1" fmla="*/ 1877159 h 3298826"/>
              <a:gd name="T2" fmla="*/ 409443 w 2960688"/>
              <a:gd name="T3" fmla="*/ 2000501 h 3298826"/>
              <a:gd name="T4" fmla="*/ 411355 w 2960688"/>
              <a:gd name="T5" fmla="*/ 2233197 h 3298826"/>
              <a:gd name="T6" fmla="*/ 351125 w 2960688"/>
              <a:gd name="T7" fmla="*/ 2312034 h 3298826"/>
              <a:gd name="T8" fmla="*/ 273369 w 2960688"/>
              <a:gd name="T9" fmla="*/ 2124161 h 3298826"/>
              <a:gd name="T10" fmla="*/ 346027 w 2960688"/>
              <a:gd name="T11" fmla="*/ 1891464 h 3298826"/>
              <a:gd name="T12" fmla="*/ 896304 w 2960688"/>
              <a:gd name="T13" fmla="*/ 1785321 h 3298826"/>
              <a:gd name="T14" fmla="*/ 1068706 w 2960688"/>
              <a:gd name="T15" fmla="*/ 2016555 h 3298826"/>
              <a:gd name="T16" fmla="*/ 1068071 w 2960688"/>
              <a:gd name="T17" fmla="*/ 2228732 h 3298826"/>
              <a:gd name="T18" fmla="*/ 959169 w 2960688"/>
              <a:gd name="T19" fmla="*/ 2409781 h 3298826"/>
              <a:gd name="T20" fmla="*/ 713741 w 2960688"/>
              <a:gd name="T21" fmla="*/ 2518728 h 3298826"/>
              <a:gd name="T22" fmla="*/ 693421 w 2960688"/>
              <a:gd name="T23" fmla="*/ 1957476 h 3298826"/>
              <a:gd name="T24" fmla="*/ 640080 w 2960688"/>
              <a:gd name="T25" fmla="*/ 1634173 h 3298826"/>
              <a:gd name="T26" fmla="*/ 392430 w 2960688"/>
              <a:gd name="T27" fmla="*/ 1729423 h 3298826"/>
              <a:gd name="T28" fmla="*/ 232092 w 2960688"/>
              <a:gd name="T29" fmla="*/ 1935163 h 3298826"/>
              <a:gd name="T30" fmla="*/ 200025 w 2960688"/>
              <a:gd name="T31" fmla="*/ 2188846 h 3298826"/>
              <a:gd name="T32" fmla="*/ 307658 w 2960688"/>
              <a:gd name="T33" fmla="*/ 2432368 h 3298826"/>
              <a:gd name="T34" fmla="*/ 520065 w 2960688"/>
              <a:gd name="T35" fmla="*/ 2581276 h 3298826"/>
              <a:gd name="T36" fmla="*/ 775335 w 2960688"/>
              <a:gd name="T37" fmla="*/ 2601279 h 3298826"/>
              <a:gd name="T38" fmla="*/ 1014095 w 2960688"/>
              <a:gd name="T39" fmla="*/ 2481581 h 3298826"/>
              <a:gd name="T40" fmla="*/ 1151890 w 2960688"/>
              <a:gd name="T41" fmla="*/ 2263141 h 3298826"/>
              <a:gd name="T42" fmla="*/ 1159510 w 2960688"/>
              <a:gd name="T43" fmla="*/ 2006283 h 3298826"/>
              <a:gd name="T44" fmla="*/ 1027748 w 2960688"/>
              <a:gd name="T45" fmla="*/ 1773556 h 3298826"/>
              <a:gd name="T46" fmla="*/ 803275 w 2960688"/>
              <a:gd name="T47" fmla="*/ 1647190 h 3298826"/>
              <a:gd name="T48" fmla="*/ 1574800 w 2960688"/>
              <a:gd name="T49" fmla="*/ 2092842 h 3298826"/>
              <a:gd name="T50" fmla="*/ 2153920 w 2960688"/>
              <a:gd name="T51" fmla="*/ 1496357 h 3298826"/>
              <a:gd name="T52" fmla="*/ 2773363 w 2960688"/>
              <a:gd name="T53" fmla="*/ 1705761 h 3298826"/>
              <a:gd name="T54" fmla="*/ 2930208 w 2960688"/>
              <a:gd name="T55" fmla="*/ 2034463 h 3298826"/>
              <a:gd name="T56" fmla="*/ 2534285 w 2960688"/>
              <a:gd name="T57" fmla="*/ 2333022 h 3298826"/>
              <a:gd name="T58" fmla="*/ 2062798 w 2960688"/>
              <a:gd name="T59" fmla="*/ 2832102 h 3298826"/>
              <a:gd name="T60" fmla="*/ 1393825 w 2960688"/>
              <a:gd name="T61" fmla="*/ 2435503 h 3298826"/>
              <a:gd name="T62" fmla="*/ 1449705 w 2960688"/>
              <a:gd name="T63" fmla="*/ 1990995 h 3298826"/>
              <a:gd name="T64" fmla="*/ 1293813 w 2960688"/>
              <a:gd name="T65" fmla="*/ 1642623 h 3298826"/>
              <a:gd name="T66" fmla="*/ 818833 w 2960688"/>
              <a:gd name="T67" fmla="*/ 1450340 h 3298826"/>
              <a:gd name="T68" fmla="*/ 1141095 w 2960688"/>
              <a:gd name="T69" fmla="*/ 1611630 h 3298826"/>
              <a:gd name="T70" fmla="*/ 1340803 w 2960688"/>
              <a:gd name="T71" fmla="*/ 1927861 h 3298826"/>
              <a:gd name="T72" fmla="*/ 1348423 w 2960688"/>
              <a:gd name="T73" fmla="*/ 2284731 h 3298826"/>
              <a:gd name="T74" fmla="*/ 1223010 w 2960688"/>
              <a:gd name="T75" fmla="*/ 2541906 h 3298826"/>
              <a:gd name="T76" fmla="*/ 1473200 w 2960688"/>
              <a:gd name="T77" fmla="*/ 3188336 h 3298826"/>
              <a:gd name="T78" fmla="*/ 1409700 w 2960688"/>
              <a:gd name="T79" fmla="*/ 3287079 h 3298826"/>
              <a:gd name="T80" fmla="*/ 1293813 w 2960688"/>
              <a:gd name="T81" fmla="*/ 3278189 h 3298826"/>
              <a:gd name="T82" fmla="*/ 780415 w 2960688"/>
              <a:gd name="T83" fmla="*/ 2798129 h 3298826"/>
              <a:gd name="T84" fmla="*/ 485775 w 2960688"/>
              <a:gd name="T85" fmla="*/ 2775904 h 3298826"/>
              <a:gd name="T86" fmla="*/ 179387 w 2960688"/>
              <a:gd name="T87" fmla="*/ 2582863 h 3298826"/>
              <a:gd name="T88" fmla="*/ 11747 w 2960688"/>
              <a:gd name="T89" fmla="*/ 2248853 h 3298826"/>
              <a:gd name="T90" fmla="*/ 39687 w 2960688"/>
              <a:gd name="T91" fmla="*/ 1891666 h 3298826"/>
              <a:gd name="T92" fmla="*/ 248285 w 2960688"/>
              <a:gd name="T93" fmla="*/ 1593533 h 3298826"/>
              <a:gd name="T94" fmla="*/ 589598 w 2960688"/>
              <a:gd name="T95" fmla="*/ 1443356 h 3298826"/>
              <a:gd name="T96" fmla="*/ 2009571 w 2960688"/>
              <a:gd name="T97" fmla="*/ 44471 h 3298826"/>
              <a:gd name="T98" fmla="*/ 2211293 w 2960688"/>
              <a:gd name="T99" fmla="*/ 227752 h 3298826"/>
              <a:gd name="T100" fmla="*/ 2308501 w 2960688"/>
              <a:gd name="T101" fmla="*/ 511410 h 3298826"/>
              <a:gd name="T102" fmla="*/ 2385695 w 2960688"/>
              <a:gd name="T103" fmla="*/ 681985 h 3298826"/>
              <a:gd name="T104" fmla="*/ 2326608 w 2960688"/>
              <a:gd name="T105" fmla="*/ 854149 h 3298826"/>
              <a:gd name="T106" fmla="*/ 2142358 w 2960688"/>
              <a:gd name="T107" fmla="*/ 1198477 h 3298826"/>
              <a:gd name="T108" fmla="*/ 1940000 w 2960688"/>
              <a:gd name="T109" fmla="*/ 1360477 h 3298826"/>
              <a:gd name="T110" fmla="*/ 1698569 w 2960688"/>
              <a:gd name="T111" fmla="*/ 1367782 h 3298826"/>
              <a:gd name="T112" fmla="*/ 1505106 w 2960688"/>
              <a:gd name="T113" fmla="*/ 1235642 h 3298826"/>
              <a:gd name="T114" fmla="*/ 1298619 w 2960688"/>
              <a:gd name="T115" fmla="*/ 873208 h 3298826"/>
              <a:gd name="T116" fmla="*/ 1219200 w 2960688"/>
              <a:gd name="T117" fmla="*/ 700409 h 3298826"/>
              <a:gd name="T118" fmla="*/ 1306560 w 2960688"/>
              <a:gd name="T119" fmla="*/ 536504 h 3298826"/>
              <a:gd name="T120" fmla="*/ 1394873 w 2960688"/>
              <a:gd name="T121" fmla="*/ 248081 h 3298826"/>
              <a:gd name="T122" fmla="*/ 1587383 w 2960688"/>
              <a:gd name="T123" fmla="*/ 54953 h 32988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2960688" h="3298826">
                <a:moveTo>
                  <a:pt x="472859" y="1797050"/>
                </a:moveTo>
                <a:lnTo>
                  <a:pt x="478276" y="1797050"/>
                </a:lnTo>
                <a:lnTo>
                  <a:pt x="483375" y="1797686"/>
                </a:lnTo>
                <a:lnTo>
                  <a:pt x="488792" y="1798640"/>
                </a:lnTo>
                <a:lnTo>
                  <a:pt x="493891" y="1800229"/>
                </a:lnTo>
                <a:lnTo>
                  <a:pt x="499309" y="1802454"/>
                </a:lnTo>
                <a:lnTo>
                  <a:pt x="503770" y="1804679"/>
                </a:lnTo>
                <a:lnTo>
                  <a:pt x="508550" y="1807858"/>
                </a:lnTo>
                <a:lnTo>
                  <a:pt x="512693" y="1811355"/>
                </a:lnTo>
                <a:lnTo>
                  <a:pt x="516836" y="1815170"/>
                </a:lnTo>
                <a:lnTo>
                  <a:pt x="520341" y="1819302"/>
                </a:lnTo>
                <a:lnTo>
                  <a:pt x="523846" y="1824071"/>
                </a:lnTo>
                <a:lnTo>
                  <a:pt x="526396" y="1829157"/>
                </a:lnTo>
                <a:lnTo>
                  <a:pt x="528945" y="1834561"/>
                </a:lnTo>
                <a:lnTo>
                  <a:pt x="530220" y="1839648"/>
                </a:lnTo>
                <a:lnTo>
                  <a:pt x="531495" y="1845370"/>
                </a:lnTo>
                <a:lnTo>
                  <a:pt x="531813" y="1850774"/>
                </a:lnTo>
                <a:lnTo>
                  <a:pt x="531813" y="1855860"/>
                </a:lnTo>
                <a:lnTo>
                  <a:pt x="531495" y="1861264"/>
                </a:lnTo>
                <a:lnTo>
                  <a:pt x="530220" y="1866668"/>
                </a:lnTo>
                <a:lnTo>
                  <a:pt x="528945" y="1871755"/>
                </a:lnTo>
                <a:lnTo>
                  <a:pt x="527033" y="1877159"/>
                </a:lnTo>
                <a:lnTo>
                  <a:pt x="524165" y="1881609"/>
                </a:lnTo>
                <a:lnTo>
                  <a:pt x="520978" y="1886378"/>
                </a:lnTo>
                <a:lnTo>
                  <a:pt x="517792" y="1890510"/>
                </a:lnTo>
                <a:lnTo>
                  <a:pt x="513968" y="1894643"/>
                </a:lnTo>
                <a:lnTo>
                  <a:pt x="509506" y="1898140"/>
                </a:lnTo>
                <a:lnTo>
                  <a:pt x="504726" y="1901636"/>
                </a:lnTo>
                <a:lnTo>
                  <a:pt x="495803" y="1907358"/>
                </a:lnTo>
                <a:lnTo>
                  <a:pt x="486880" y="1913080"/>
                </a:lnTo>
                <a:lnTo>
                  <a:pt x="478913" y="1918803"/>
                </a:lnTo>
                <a:lnTo>
                  <a:pt x="471265" y="1924842"/>
                </a:lnTo>
                <a:lnTo>
                  <a:pt x="463936" y="1931200"/>
                </a:lnTo>
                <a:lnTo>
                  <a:pt x="457244" y="1937240"/>
                </a:lnTo>
                <a:lnTo>
                  <a:pt x="450870" y="1943280"/>
                </a:lnTo>
                <a:lnTo>
                  <a:pt x="444815" y="1949320"/>
                </a:lnTo>
                <a:lnTo>
                  <a:pt x="439398" y="1955678"/>
                </a:lnTo>
                <a:lnTo>
                  <a:pt x="433980" y="1962036"/>
                </a:lnTo>
                <a:lnTo>
                  <a:pt x="429519" y="1968076"/>
                </a:lnTo>
                <a:lnTo>
                  <a:pt x="424739" y="1974751"/>
                </a:lnTo>
                <a:lnTo>
                  <a:pt x="420596" y="1980791"/>
                </a:lnTo>
                <a:lnTo>
                  <a:pt x="416453" y="1987467"/>
                </a:lnTo>
                <a:lnTo>
                  <a:pt x="412948" y="1993825"/>
                </a:lnTo>
                <a:lnTo>
                  <a:pt x="409443" y="2000501"/>
                </a:lnTo>
                <a:lnTo>
                  <a:pt x="406256" y="2006858"/>
                </a:lnTo>
                <a:lnTo>
                  <a:pt x="403388" y="2013534"/>
                </a:lnTo>
                <a:lnTo>
                  <a:pt x="400838" y="2019892"/>
                </a:lnTo>
                <a:lnTo>
                  <a:pt x="398608" y="2026886"/>
                </a:lnTo>
                <a:lnTo>
                  <a:pt x="394465" y="2039919"/>
                </a:lnTo>
                <a:lnTo>
                  <a:pt x="391278" y="2053271"/>
                </a:lnTo>
                <a:lnTo>
                  <a:pt x="388729" y="2066622"/>
                </a:lnTo>
                <a:lnTo>
                  <a:pt x="387135" y="2079974"/>
                </a:lnTo>
                <a:lnTo>
                  <a:pt x="386498" y="2093007"/>
                </a:lnTo>
                <a:lnTo>
                  <a:pt x="385861" y="2106041"/>
                </a:lnTo>
                <a:lnTo>
                  <a:pt x="385861" y="2118439"/>
                </a:lnTo>
                <a:lnTo>
                  <a:pt x="386817" y="2130518"/>
                </a:lnTo>
                <a:lnTo>
                  <a:pt x="387773" y="2141962"/>
                </a:lnTo>
                <a:lnTo>
                  <a:pt x="389366" y="2153724"/>
                </a:lnTo>
                <a:lnTo>
                  <a:pt x="391278" y="2164215"/>
                </a:lnTo>
                <a:lnTo>
                  <a:pt x="393190" y="2174705"/>
                </a:lnTo>
                <a:lnTo>
                  <a:pt x="395421" y="2184242"/>
                </a:lnTo>
                <a:lnTo>
                  <a:pt x="397970" y="2193461"/>
                </a:lnTo>
                <a:lnTo>
                  <a:pt x="402432" y="2209038"/>
                </a:lnTo>
                <a:lnTo>
                  <a:pt x="406574" y="2221435"/>
                </a:lnTo>
                <a:lnTo>
                  <a:pt x="409761" y="2229383"/>
                </a:lnTo>
                <a:lnTo>
                  <a:pt x="411355" y="2233197"/>
                </a:lnTo>
                <a:lnTo>
                  <a:pt x="413585" y="2238602"/>
                </a:lnTo>
                <a:lnTo>
                  <a:pt x="415179" y="2244006"/>
                </a:lnTo>
                <a:lnTo>
                  <a:pt x="416453" y="2249728"/>
                </a:lnTo>
                <a:lnTo>
                  <a:pt x="416772" y="2255132"/>
                </a:lnTo>
                <a:lnTo>
                  <a:pt x="416772" y="2260536"/>
                </a:lnTo>
                <a:lnTo>
                  <a:pt x="415816" y="2265940"/>
                </a:lnTo>
                <a:lnTo>
                  <a:pt x="414860" y="2271026"/>
                </a:lnTo>
                <a:lnTo>
                  <a:pt x="413267" y="2276113"/>
                </a:lnTo>
                <a:lnTo>
                  <a:pt x="411036" y="2281199"/>
                </a:lnTo>
                <a:lnTo>
                  <a:pt x="408168" y="2285967"/>
                </a:lnTo>
                <a:lnTo>
                  <a:pt x="405300" y="2290736"/>
                </a:lnTo>
                <a:lnTo>
                  <a:pt x="401794" y="2294868"/>
                </a:lnTo>
                <a:lnTo>
                  <a:pt x="397970" y="2298683"/>
                </a:lnTo>
                <a:lnTo>
                  <a:pt x="393509" y="2302180"/>
                </a:lnTo>
                <a:lnTo>
                  <a:pt x="389047" y="2305359"/>
                </a:lnTo>
                <a:lnTo>
                  <a:pt x="383630" y="2307902"/>
                </a:lnTo>
                <a:lnTo>
                  <a:pt x="378213" y="2309809"/>
                </a:lnTo>
                <a:lnTo>
                  <a:pt x="372795" y="2311717"/>
                </a:lnTo>
                <a:lnTo>
                  <a:pt x="367696" y="2312670"/>
                </a:lnTo>
                <a:lnTo>
                  <a:pt x="361642" y="2312988"/>
                </a:lnTo>
                <a:lnTo>
                  <a:pt x="356543" y="2312988"/>
                </a:lnTo>
                <a:lnTo>
                  <a:pt x="351125" y="2312034"/>
                </a:lnTo>
                <a:lnTo>
                  <a:pt x="345708" y="2311081"/>
                </a:lnTo>
                <a:lnTo>
                  <a:pt x="340609" y="2309491"/>
                </a:lnTo>
                <a:lnTo>
                  <a:pt x="335829" y="2307584"/>
                </a:lnTo>
                <a:lnTo>
                  <a:pt x="330730" y="2304723"/>
                </a:lnTo>
                <a:lnTo>
                  <a:pt x="326587" y="2301862"/>
                </a:lnTo>
                <a:lnTo>
                  <a:pt x="322126" y="2298365"/>
                </a:lnTo>
                <a:lnTo>
                  <a:pt x="318302" y="2294550"/>
                </a:lnTo>
                <a:lnTo>
                  <a:pt x="314478" y="2289782"/>
                </a:lnTo>
                <a:lnTo>
                  <a:pt x="311610" y="2285332"/>
                </a:lnTo>
                <a:lnTo>
                  <a:pt x="308742" y="2280245"/>
                </a:lnTo>
                <a:lnTo>
                  <a:pt x="306830" y="2275795"/>
                </a:lnTo>
                <a:lnTo>
                  <a:pt x="302687" y="2264987"/>
                </a:lnTo>
                <a:lnTo>
                  <a:pt x="296951" y="2249092"/>
                </a:lnTo>
                <a:lnTo>
                  <a:pt x="293764" y="2239237"/>
                </a:lnTo>
                <a:lnTo>
                  <a:pt x="290259" y="2228111"/>
                </a:lnTo>
                <a:lnTo>
                  <a:pt x="287391" y="2216349"/>
                </a:lnTo>
                <a:lnTo>
                  <a:pt x="284204" y="2202998"/>
                </a:lnTo>
                <a:lnTo>
                  <a:pt x="281017" y="2189328"/>
                </a:lnTo>
                <a:lnTo>
                  <a:pt x="278468" y="2173752"/>
                </a:lnTo>
                <a:lnTo>
                  <a:pt x="276556" y="2158175"/>
                </a:lnTo>
                <a:lnTo>
                  <a:pt x="274644" y="2141645"/>
                </a:lnTo>
                <a:lnTo>
                  <a:pt x="273369" y="2124161"/>
                </a:lnTo>
                <a:lnTo>
                  <a:pt x="273050" y="2106041"/>
                </a:lnTo>
                <a:lnTo>
                  <a:pt x="273369" y="2088239"/>
                </a:lnTo>
                <a:lnTo>
                  <a:pt x="274325" y="2078384"/>
                </a:lnTo>
                <a:lnTo>
                  <a:pt x="274962" y="2069483"/>
                </a:lnTo>
                <a:lnTo>
                  <a:pt x="275918" y="2059629"/>
                </a:lnTo>
                <a:lnTo>
                  <a:pt x="277193" y="2049774"/>
                </a:lnTo>
                <a:lnTo>
                  <a:pt x="278786" y="2040237"/>
                </a:lnTo>
                <a:lnTo>
                  <a:pt x="280698" y="2030382"/>
                </a:lnTo>
                <a:lnTo>
                  <a:pt x="282929" y="2020846"/>
                </a:lnTo>
                <a:lnTo>
                  <a:pt x="285479" y="2010673"/>
                </a:lnTo>
                <a:lnTo>
                  <a:pt x="288347" y="2000819"/>
                </a:lnTo>
                <a:lnTo>
                  <a:pt x="291533" y="1990328"/>
                </a:lnTo>
                <a:lnTo>
                  <a:pt x="295039" y="1980473"/>
                </a:lnTo>
                <a:lnTo>
                  <a:pt x="299181" y="1970619"/>
                </a:lnTo>
                <a:lnTo>
                  <a:pt x="303324" y="1960446"/>
                </a:lnTo>
                <a:lnTo>
                  <a:pt x="308423" y="1950274"/>
                </a:lnTo>
                <a:lnTo>
                  <a:pt x="313522" y="1940419"/>
                </a:lnTo>
                <a:lnTo>
                  <a:pt x="319258" y="1930247"/>
                </a:lnTo>
                <a:lnTo>
                  <a:pt x="325313" y="1920710"/>
                </a:lnTo>
                <a:lnTo>
                  <a:pt x="331368" y="1910855"/>
                </a:lnTo>
                <a:lnTo>
                  <a:pt x="338697" y="1901318"/>
                </a:lnTo>
                <a:lnTo>
                  <a:pt x="346027" y="1891464"/>
                </a:lnTo>
                <a:lnTo>
                  <a:pt x="353675" y="1881927"/>
                </a:lnTo>
                <a:lnTo>
                  <a:pt x="362279" y="1872708"/>
                </a:lnTo>
                <a:lnTo>
                  <a:pt x="370883" y="1863807"/>
                </a:lnTo>
                <a:lnTo>
                  <a:pt x="380125" y="1854906"/>
                </a:lnTo>
                <a:lnTo>
                  <a:pt x="389685" y="1846005"/>
                </a:lnTo>
                <a:lnTo>
                  <a:pt x="400201" y="1837740"/>
                </a:lnTo>
                <a:lnTo>
                  <a:pt x="411036" y="1829157"/>
                </a:lnTo>
                <a:lnTo>
                  <a:pt x="422190" y="1820892"/>
                </a:lnTo>
                <a:lnTo>
                  <a:pt x="433980" y="1813263"/>
                </a:lnTo>
                <a:lnTo>
                  <a:pt x="446409" y="1805315"/>
                </a:lnTo>
                <a:lnTo>
                  <a:pt x="451189" y="1802772"/>
                </a:lnTo>
                <a:lnTo>
                  <a:pt x="456606" y="1800547"/>
                </a:lnTo>
                <a:lnTo>
                  <a:pt x="461705" y="1798957"/>
                </a:lnTo>
                <a:lnTo>
                  <a:pt x="467441" y="1797686"/>
                </a:lnTo>
                <a:lnTo>
                  <a:pt x="472859" y="1797050"/>
                </a:lnTo>
                <a:close/>
                <a:moveTo>
                  <a:pt x="799783" y="1741488"/>
                </a:moveTo>
                <a:lnTo>
                  <a:pt x="816611" y="1747205"/>
                </a:lnTo>
                <a:lnTo>
                  <a:pt x="833438" y="1753558"/>
                </a:lnTo>
                <a:lnTo>
                  <a:pt x="849631" y="1760228"/>
                </a:lnTo>
                <a:lnTo>
                  <a:pt x="865506" y="1767851"/>
                </a:lnTo>
                <a:lnTo>
                  <a:pt x="881064" y="1776427"/>
                </a:lnTo>
                <a:lnTo>
                  <a:pt x="896304" y="1785321"/>
                </a:lnTo>
                <a:lnTo>
                  <a:pt x="910909" y="1795167"/>
                </a:lnTo>
                <a:lnTo>
                  <a:pt x="925514" y="1805332"/>
                </a:lnTo>
                <a:lnTo>
                  <a:pt x="939166" y="1816131"/>
                </a:lnTo>
                <a:lnTo>
                  <a:pt x="952819" y="1827566"/>
                </a:lnTo>
                <a:lnTo>
                  <a:pt x="965201" y="1839953"/>
                </a:lnTo>
                <a:lnTo>
                  <a:pt x="977584" y="1852976"/>
                </a:lnTo>
                <a:lnTo>
                  <a:pt x="989331" y="1866317"/>
                </a:lnTo>
                <a:lnTo>
                  <a:pt x="1000444" y="1879975"/>
                </a:lnTo>
                <a:lnTo>
                  <a:pt x="1011239" y="1894586"/>
                </a:lnTo>
                <a:lnTo>
                  <a:pt x="1021081" y="1909514"/>
                </a:lnTo>
                <a:lnTo>
                  <a:pt x="1026479" y="1918090"/>
                </a:lnTo>
                <a:lnTo>
                  <a:pt x="1031559" y="1926666"/>
                </a:lnTo>
                <a:lnTo>
                  <a:pt x="1036004" y="1935242"/>
                </a:lnTo>
                <a:lnTo>
                  <a:pt x="1040766" y="1944136"/>
                </a:lnTo>
                <a:lnTo>
                  <a:pt x="1044894" y="1952712"/>
                </a:lnTo>
                <a:lnTo>
                  <a:pt x="1049021" y="1961605"/>
                </a:lnTo>
                <a:lnTo>
                  <a:pt x="1052831" y="1970817"/>
                </a:lnTo>
                <a:lnTo>
                  <a:pt x="1056324" y="1979710"/>
                </a:lnTo>
                <a:lnTo>
                  <a:pt x="1059816" y="1988922"/>
                </a:lnTo>
                <a:lnTo>
                  <a:pt x="1062991" y="1997815"/>
                </a:lnTo>
                <a:lnTo>
                  <a:pt x="1065849" y="2007026"/>
                </a:lnTo>
                <a:lnTo>
                  <a:pt x="1068706" y="2016555"/>
                </a:lnTo>
                <a:lnTo>
                  <a:pt x="1070929" y="2025767"/>
                </a:lnTo>
                <a:lnTo>
                  <a:pt x="1073151" y="2035295"/>
                </a:lnTo>
                <a:lnTo>
                  <a:pt x="1075056" y="2044507"/>
                </a:lnTo>
                <a:lnTo>
                  <a:pt x="1076961" y="2054353"/>
                </a:lnTo>
                <a:lnTo>
                  <a:pt x="1078549" y="2063882"/>
                </a:lnTo>
                <a:lnTo>
                  <a:pt x="1079819" y="2073411"/>
                </a:lnTo>
                <a:lnTo>
                  <a:pt x="1080771" y="2082940"/>
                </a:lnTo>
                <a:lnTo>
                  <a:pt x="1081724" y="2092786"/>
                </a:lnTo>
                <a:lnTo>
                  <a:pt x="1082359" y="2102315"/>
                </a:lnTo>
                <a:lnTo>
                  <a:pt x="1082676" y="2111844"/>
                </a:lnTo>
                <a:lnTo>
                  <a:pt x="1082676" y="2122008"/>
                </a:lnTo>
                <a:lnTo>
                  <a:pt x="1082676" y="2131537"/>
                </a:lnTo>
                <a:lnTo>
                  <a:pt x="1082359" y="2141066"/>
                </a:lnTo>
                <a:lnTo>
                  <a:pt x="1081724" y="2150913"/>
                </a:lnTo>
                <a:lnTo>
                  <a:pt x="1080771" y="2160442"/>
                </a:lnTo>
                <a:lnTo>
                  <a:pt x="1079819" y="2170606"/>
                </a:lnTo>
                <a:lnTo>
                  <a:pt x="1078231" y="2180135"/>
                </a:lnTo>
                <a:lnTo>
                  <a:pt x="1076644" y="2189981"/>
                </a:lnTo>
                <a:lnTo>
                  <a:pt x="1075056" y="2199510"/>
                </a:lnTo>
                <a:lnTo>
                  <a:pt x="1072834" y="2209674"/>
                </a:lnTo>
                <a:lnTo>
                  <a:pt x="1070611" y="2219203"/>
                </a:lnTo>
                <a:lnTo>
                  <a:pt x="1068071" y="2228732"/>
                </a:lnTo>
                <a:lnTo>
                  <a:pt x="1065214" y="2238261"/>
                </a:lnTo>
                <a:lnTo>
                  <a:pt x="1062356" y="2247472"/>
                </a:lnTo>
                <a:lnTo>
                  <a:pt x="1058864" y="2257001"/>
                </a:lnTo>
                <a:lnTo>
                  <a:pt x="1055689" y="2266212"/>
                </a:lnTo>
                <a:lnTo>
                  <a:pt x="1052196" y="2275106"/>
                </a:lnTo>
                <a:lnTo>
                  <a:pt x="1048386" y="2284317"/>
                </a:lnTo>
                <a:lnTo>
                  <a:pt x="1044259" y="2292893"/>
                </a:lnTo>
                <a:lnTo>
                  <a:pt x="1039814" y="2301787"/>
                </a:lnTo>
                <a:lnTo>
                  <a:pt x="1035369" y="2310045"/>
                </a:lnTo>
                <a:lnTo>
                  <a:pt x="1030606" y="2318621"/>
                </a:lnTo>
                <a:lnTo>
                  <a:pt x="1025844" y="2327197"/>
                </a:lnTo>
                <a:lnTo>
                  <a:pt x="1020764" y="2335456"/>
                </a:lnTo>
                <a:lnTo>
                  <a:pt x="1015366" y="2343396"/>
                </a:lnTo>
                <a:lnTo>
                  <a:pt x="1009969" y="2351655"/>
                </a:lnTo>
                <a:lnTo>
                  <a:pt x="1004254" y="2359278"/>
                </a:lnTo>
                <a:lnTo>
                  <a:pt x="998539" y="2366901"/>
                </a:lnTo>
                <a:lnTo>
                  <a:pt x="992506" y="2374524"/>
                </a:lnTo>
                <a:lnTo>
                  <a:pt x="985839" y="2381830"/>
                </a:lnTo>
                <a:lnTo>
                  <a:pt x="979806" y="2389135"/>
                </a:lnTo>
                <a:lnTo>
                  <a:pt x="972821" y="2396440"/>
                </a:lnTo>
                <a:lnTo>
                  <a:pt x="966471" y="2403111"/>
                </a:lnTo>
                <a:lnTo>
                  <a:pt x="959169" y="2409781"/>
                </a:lnTo>
                <a:lnTo>
                  <a:pt x="952184" y="2416451"/>
                </a:lnTo>
                <a:lnTo>
                  <a:pt x="944564" y="2423121"/>
                </a:lnTo>
                <a:lnTo>
                  <a:pt x="937261" y="2429156"/>
                </a:lnTo>
                <a:lnTo>
                  <a:pt x="929641" y="2435191"/>
                </a:lnTo>
                <a:lnTo>
                  <a:pt x="921704" y="2441544"/>
                </a:lnTo>
                <a:lnTo>
                  <a:pt x="913766" y="2447261"/>
                </a:lnTo>
                <a:lnTo>
                  <a:pt x="905511" y="2452661"/>
                </a:lnTo>
                <a:lnTo>
                  <a:pt x="897256" y="2458061"/>
                </a:lnTo>
                <a:lnTo>
                  <a:pt x="884874" y="2465684"/>
                </a:lnTo>
                <a:lnTo>
                  <a:pt x="872809" y="2472354"/>
                </a:lnTo>
                <a:lnTo>
                  <a:pt x="860426" y="2478707"/>
                </a:lnTo>
                <a:lnTo>
                  <a:pt x="847726" y="2484742"/>
                </a:lnTo>
                <a:lnTo>
                  <a:pt x="834708" y="2490141"/>
                </a:lnTo>
                <a:lnTo>
                  <a:pt x="821691" y="2495541"/>
                </a:lnTo>
                <a:lnTo>
                  <a:pt x="808991" y="2499988"/>
                </a:lnTo>
                <a:lnTo>
                  <a:pt x="795338" y="2503799"/>
                </a:lnTo>
                <a:lnTo>
                  <a:pt x="782003" y="2507611"/>
                </a:lnTo>
                <a:lnTo>
                  <a:pt x="768668" y="2510787"/>
                </a:lnTo>
                <a:lnTo>
                  <a:pt x="755016" y="2513328"/>
                </a:lnTo>
                <a:lnTo>
                  <a:pt x="741046" y="2515552"/>
                </a:lnTo>
                <a:lnTo>
                  <a:pt x="727393" y="2517140"/>
                </a:lnTo>
                <a:lnTo>
                  <a:pt x="713741" y="2518728"/>
                </a:lnTo>
                <a:lnTo>
                  <a:pt x="699771" y="2519363"/>
                </a:lnTo>
                <a:lnTo>
                  <a:pt x="685801" y="2519363"/>
                </a:lnTo>
                <a:lnTo>
                  <a:pt x="675958" y="2519363"/>
                </a:lnTo>
                <a:lnTo>
                  <a:pt x="666116" y="2519046"/>
                </a:lnTo>
                <a:lnTo>
                  <a:pt x="646113" y="2517140"/>
                </a:lnTo>
                <a:lnTo>
                  <a:pt x="647701" y="2406922"/>
                </a:lnTo>
                <a:lnTo>
                  <a:pt x="648971" y="2312586"/>
                </a:lnTo>
                <a:lnTo>
                  <a:pt x="650241" y="2242708"/>
                </a:lnTo>
                <a:lnTo>
                  <a:pt x="650876" y="2220156"/>
                </a:lnTo>
                <a:lnTo>
                  <a:pt x="651193" y="2207133"/>
                </a:lnTo>
                <a:lnTo>
                  <a:pt x="653416" y="2182040"/>
                </a:lnTo>
                <a:lnTo>
                  <a:pt x="656273" y="2157583"/>
                </a:lnTo>
                <a:lnTo>
                  <a:pt x="658813" y="2134078"/>
                </a:lnTo>
                <a:lnTo>
                  <a:pt x="661988" y="2111209"/>
                </a:lnTo>
                <a:lnTo>
                  <a:pt x="665481" y="2089293"/>
                </a:lnTo>
                <a:lnTo>
                  <a:pt x="668973" y="2068329"/>
                </a:lnTo>
                <a:lnTo>
                  <a:pt x="672148" y="2048001"/>
                </a:lnTo>
                <a:lnTo>
                  <a:pt x="675958" y="2028625"/>
                </a:lnTo>
                <a:lnTo>
                  <a:pt x="680403" y="2009885"/>
                </a:lnTo>
                <a:lnTo>
                  <a:pt x="684531" y="1991463"/>
                </a:lnTo>
                <a:lnTo>
                  <a:pt x="688658" y="1974311"/>
                </a:lnTo>
                <a:lnTo>
                  <a:pt x="693421" y="1957476"/>
                </a:lnTo>
                <a:lnTo>
                  <a:pt x="697866" y="1941595"/>
                </a:lnTo>
                <a:lnTo>
                  <a:pt x="702946" y="1926031"/>
                </a:lnTo>
                <a:lnTo>
                  <a:pt x="707708" y="1911420"/>
                </a:lnTo>
                <a:lnTo>
                  <a:pt x="712788" y="1897444"/>
                </a:lnTo>
                <a:lnTo>
                  <a:pt x="717868" y="1883786"/>
                </a:lnTo>
                <a:lnTo>
                  <a:pt x="723266" y="1870763"/>
                </a:lnTo>
                <a:lnTo>
                  <a:pt x="728663" y="1858693"/>
                </a:lnTo>
                <a:lnTo>
                  <a:pt x="733743" y="1846941"/>
                </a:lnTo>
                <a:lnTo>
                  <a:pt x="739141" y="1835824"/>
                </a:lnTo>
                <a:lnTo>
                  <a:pt x="744538" y="1825025"/>
                </a:lnTo>
                <a:lnTo>
                  <a:pt x="750253" y="1814543"/>
                </a:lnTo>
                <a:lnTo>
                  <a:pt x="755651" y="1804696"/>
                </a:lnTo>
                <a:lnTo>
                  <a:pt x="761366" y="1795485"/>
                </a:lnTo>
                <a:lnTo>
                  <a:pt x="766763" y="1786591"/>
                </a:lnTo>
                <a:lnTo>
                  <a:pt x="777876" y="1770392"/>
                </a:lnTo>
                <a:lnTo>
                  <a:pt x="788988" y="1755464"/>
                </a:lnTo>
                <a:lnTo>
                  <a:pt x="799783" y="1741488"/>
                </a:lnTo>
                <a:close/>
                <a:moveTo>
                  <a:pt x="687070" y="1632268"/>
                </a:moveTo>
                <a:lnTo>
                  <a:pt x="675640" y="1632585"/>
                </a:lnTo>
                <a:lnTo>
                  <a:pt x="663575" y="1632585"/>
                </a:lnTo>
                <a:lnTo>
                  <a:pt x="651828" y="1633538"/>
                </a:lnTo>
                <a:lnTo>
                  <a:pt x="640080" y="1634173"/>
                </a:lnTo>
                <a:lnTo>
                  <a:pt x="628015" y="1635760"/>
                </a:lnTo>
                <a:lnTo>
                  <a:pt x="616585" y="1637348"/>
                </a:lnTo>
                <a:lnTo>
                  <a:pt x="604838" y="1638935"/>
                </a:lnTo>
                <a:lnTo>
                  <a:pt x="592773" y="1641158"/>
                </a:lnTo>
                <a:lnTo>
                  <a:pt x="581343" y="1643381"/>
                </a:lnTo>
                <a:lnTo>
                  <a:pt x="569595" y="1645920"/>
                </a:lnTo>
                <a:lnTo>
                  <a:pt x="558165" y="1649095"/>
                </a:lnTo>
                <a:lnTo>
                  <a:pt x="546735" y="1652270"/>
                </a:lnTo>
                <a:lnTo>
                  <a:pt x="534670" y="1655763"/>
                </a:lnTo>
                <a:lnTo>
                  <a:pt x="523240" y="1659573"/>
                </a:lnTo>
                <a:lnTo>
                  <a:pt x="512128" y="1663700"/>
                </a:lnTo>
                <a:lnTo>
                  <a:pt x="500698" y="1668145"/>
                </a:lnTo>
                <a:lnTo>
                  <a:pt x="489268" y="1672908"/>
                </a:lnTo>
                <a:lnTo>
                  <a:pt x="478155" y="1678305"/>
                </a:lnTo>
                <a:lnTo>
                  <a:pt x="467043" y="1683703"/>
                </a:lnTo>
                <a:lnTo>
                  <a:pt x="455930" y="1689418"/>
                </a:lnTo>
                <a:lnTo>
                  <a:pt x="444818" y="1695133"/>
                </a:lnTo>
                <a:lnTo>
                  <a:pt x="434023" y="1701483"/>
                </a:lnTo>
                <a:lnTo>
                  <a:pt x="423545" y="1708150"/>
                </a:lnTo>
                <a:lnTo>
                  <a:pt x="412750" y="1714818"/>
                </a:lnTo>
                <a:lnTo>
                  <a:pt x="402273" y="1721803"/>
                </a:lnTo>
                <a:lnTo>
                  <a:pt x="392430" y="1729423"/>
                </a:lnTo>
                <a:lnTo>
                  <a:pt x="382588" y="1736726"/>
                </a:lnTo>
                <a:lnTo>
                  <a:pt x="373063" y="1744663"/>
                </a:lnTo>
                <a:lnTo>
                  <a:pt x="363220" y="1752283"/>
                </a:lnTo>
                <a:lnTo>
                  <a:pt x="354330" y="1760856"/>
                </a:lnTo>
                <a:lnTo>
                  <a:pt x="345440" y="1768793"/>
                </a:lnTo>
                <a:lnTo>
                  <a:pt x="336550" y="1777683"/>
                </a:lnTo>
                <a:lnTo>
                  <a:pt x="328295" y="1785938"/>
                </a:lnTo>
                <a:lnTo>
                  <a:pt x="320040" y="1795146"/>
                </a:lnTo>
                <a:lnTo>
                  <a:pt x="312103" y="1804036"/>
                </a:lnTo>
                <a:lnTo>
                  <a:pt x="304483" y="1813243"/>
                </a:lnTo>
                <a:lnTo>
                  <a:pt x="297180" y="1822768"/>
                </a:lnTo>
                <a:lnTo>
                  <a:pt x="289878" y="1832293"/>
                </a:lnTo>
                <a:lnTo>
                  <a:pt x="282893" y="1841818"/>
                </a:lnTo>
                <a:lnTo>
                  <a:pt x="276225" y="1851978"/>
                </a:lnTo>
                <a:lnTo>
                  <a:pt x="269875" y="1861821"/>
                </a:lnTo>
                <a:lnTo>
                  <a:pt x="263842" y="1871663"/>
                </a:lnTo>
                <a:lnTo>
                  <a:pt x="257810" y="1882141"/>
                </a:lnTo>
                <a:lnTo>
                  <a:pt x="252095" y="1892301"/>
                </a:lnTo>
                <a:lnTo>
                  <a:pt x="246697" y="1903096"/>
                </a:lnTo>
                <a:lnTo>
                  <a:pt x="241617" y="1913573"/>
                </a:lnTo>
                <a:lnTo>
                  <a:pt x="236855" y="1924051"/>
                </a:lnTo>
                <a:lnTo>
                  <a:pt x="232092" y="1935163"/>
                </a:lnTo>
                <a:lnTo>
                  <a:pt x="227965" y="1945958"/>
                </a:lnTo>
                <a:lnTo>
                  <a:pt x="223837" y="1957071"/>
                </a:lnTo>
                <a:lnTo>
                  <a:pt x="220027" y="1968183"/>
                </a:lnTo>
                <a:lnTo>
                  <a:pt x="216535" y="1979296"/>
                </a:lnTo>
                <a:lnTo>
                  <a:pt x="213360" y="1990726"/>
                </a:lnTo>
                <a:lnTo>
                  <a:pt x="210502" y="2001838"/>
                </a:lnTo>
                <a:lnTo>
                  <a:pt x="207645" y="2013268"/>
                </a:lnTo>
                <a:lnTo>
                  <a:pt x="205105" y="2024698"/>
                </a:lnTo>
                <a:lnTo>
                  <a:pt x="203200" y="2036763"/>
                </a:lnTo>
                <a:lnTo>
                  <a:pt x="201295" y="2048193"/>
                </a:lnTo>
                <a:lnTo>
                  <a:pt x="199390" y="2059623"/>
                </a:lnTo>
                <a:lnTo>
                  <a:pt x="198120" y="2071371"/>
                </a:lnTo>
                <a:lnTo>
                  <a:pt x="196850" y="2082801"/>
                </a:lnTo>
                <a:lnTo>
                  <a:pt x="196215" y="2094866"/>
                </a:lnTo>
                <a:lnTo>
                  <a:pt x="195897" y="2106613"/>
                </a:lnTo>
                <a:lnTo>
                  <a:pt x="195580" y="2118043"/>
                </a:lnTo>
                <a:lnTo>
                  <a:pt x="195580" y="2129791"/>
                </a:lnTo>
                <a:lnTo>
                  <a:pt x="195897" y="2141856"/>
                </a:lnTo>
                <a:lnTo>
                  <a:pt x="196532" y="2153603"/>
                </a:lnTo>
                <a:lnTo>
                  <a:pt x="197485" y="2165668"/>
                </a:lnTo>
                <a:lnTo>
                  <a:pt x="198437" y="2177098"/>
                </a:lnTo>
                <a:lnTo>
                  <a:pt x="200025" y="2188846"/>
                </a:lnTo>
                <a:lnTo>
                  <a:pt x="201930" y="2200593"/>
                </a:lnTo>
                <a:lnTo>
                  <a:pt x="203835" y="2212023"/>
                </a:lnTo>
                <a:lnTo>
                  <a:pt x="206057" y="2224088"/>
                </a:lnTo>
                <a:lnTo>
                  <a:pt x="208915" y="2235518"/>
                </a:lnTo>
                <a:lnTo>
                  <a:pt x="211772" y="2247266"/>
                </a:lnTo>
                <a:lnTo>
                  <a:pt x="215265" y="2258696"/>
                </a:lnTo>
                <a:lnTo>
                  <a:pt x="218757" y="2270443"/>
                </a:lnTo>
                <a:lnTo>
                  <a:pt x="222567" y="2281873"/>
                </a:lnTo>
                <a:lnTo>
                  <a:pt x="226695" y="2293303"/>
                </a:lnTo>
                <a:lnTo>
                  <a:pt x="231140" y="2304733"/>
                </a:lnTo>
                <a:lnTo>
                  <a:pt x="235902" y="2315846"/>
                </a:lnTo>
                <a:lnTo>
                  <a:pt x="240982" y="2327276"/>
                </a:lnTo>
                <a:lnTo>
                  <a:pt x="246380" y="2338388"/>
                </a:lnTo>
                <a:lnTo>
                  <a:pt x="252095" y="2349501"/>
                </a:lnTo>
                <a:lnTo>
                  <a:pt x="257810" y="2360296"/>
                </a:lnTo>
                <a:lnTo>
                  <a:pt x="264160" y="2371408"/>
                </a:lnTo>
                <a:lnTo>
                  <a:pt x="270827" y="2381886"/>
                </a:lnTo>
                <a:lnTo>
                  <a:pt x="277813" y="2392681"/>
                </a:lnTo>
                <a:lnTo>
                  <a:pt x="284798" y="2403158"/>
                </a:lnTo>
                <a:lnTo>
                  <a:pt x="292100" y="2413001"/>
                </a:lnTo>
                <a:lnTo>
                  <a:pt x="299720" y="2422843"/>
                </a:lnTo>
                <a:lnTo>
                  <a:pt x="307658" y="2432368"/>
                </a:lnTo>
                <a:lnTo>
                  <a:pt x="315595" y="2442211"/>
                </a:lnTo>
                <a:lnTo>
                  <a:pt x="323533" y="2451101"/>
                </a:lnTo>
                <a:lnTo>
                  <a:pt x="332105" y="2459991"/>
                </a:lnTo>
                <a:lnTo>
                  <a:pt x="340360" y="2468881"/>
                </a:lnTo>
                <a:lnTo>
                  <a:pt x="349250" y="2477136"/>
                </a:lnTo>
                <a:lnTo>
                  <a:pt x="358140" y="2485391"/>
                </a:lnTo>
                <a:lnTo>
                  <a:pt x="367348" y="2493328"/>
                </a:lnTo>
                <a:lnTo>
                  <a:pt x="376238" y="2500948"/>
                </a:lnTo>
                <a:lnTo>
                  <a:pt x="385445" y="2508251"/>
                </a:lnTo>
                <a:lnTo>
                  <a:pt x="394970" y="2515553"/>
                </a:lnTo>
                <a:lnTo>
                  <a:pt x="405130" y="2522538"/>
                </a:lnTo>
                <a:lnTo>
                  <a:pt x="414655" y="2528888"/>
                </a:lnTo>
                <a:lnTo>
                  <a:pt x="424498" y="2535556"/>
                </a:lnTo>
                <a:lnTo>
                  <a:pt x="434975" y="2541588"/>
                </a:lnTo>
                <a:lnTo>
                  <a:pt x="445135" y="2547621"/>
                </a:lnTo>
                <a:lnTo>
                  <a:pt x="455613" y="2553018"/>
                </a:lnTo>
                <a:lnTo>
                  <a:pt x="465773" y="2558416"/>
                </a:lnTo>
                <a:lnTo>
                  <a:pt x="476568" y="2563813"/>
                </a:lnTo>
                <a:lnTo>
                  <a:pt x="487363" y="2568258"/>
                </a:lnTo>
                <a:lnTo>
                  <a:pt x="498158" y="2573021"/>
                </a:lnTo>
                <a:lnTo>
                  <a:pt x="509270" y="2577466"/>
                </a:lnTo>
                <a:lnTo>
                  <a:pt x="520065" y="2581276"/>
                </a:lnTo>
                <a:lnTo>
                  <a:pt x="531178" y="2585086"/>
                </a:lnTo>
                <a:lnTo>
                  <a:pt x="542290" y="2588896"/>
                </a:lnTo>
                <a:lnTo>
                  <a:pt x="553720" y="2592071"/>
                </a:lnTo>
                <a:lnTo>
                  <a:pt x="564833" y="2594928"/>
                </a:lnTo>
                <a:lnTo>
                  <a:pt x="576580" y="2597786"/>
                </a:lnTo>
                <a:lnTo>
                  <a:pt x="588010" y="2600326"/>
                </a:lnTo>
                <a:lnTo>
                  <a:pt x="599440" y="2602231"/>
                </a:lnTo>
                <a:lnTo>
                  <a:pt x="611188" y="2604136"/>
                </a:lnTo>
                <a:lnTo>
                  <a:pt x="622618" y="2605724"/>
                </a:lnTo>
                <a:lnTo>
                  <a:pt x="634683" y="2607311"/>
                </a:lnTo>
                <a:lnTo>
                  <a:pt x="646113" y="2608581"/>
                </a:lnTo>
                <a:lnTo>
                  <a:pt x="657860" y="2609216"/>
                </a:lnTo>
                <a:lnTo>
                  <a:pt x="669925" y="2609534"/>
                </a:lnTo>
                <a:lnTo>
                  <a:pt x="681355" y="2609851"/>
                </a:lnTo>
                <a:lnTo>
                  <a:pt x="693103" y="2609851"/>
                </a:lnTo>
                <a:lnTo>
                  <a:pt x="704850" y="2609534"/>
                </a:lnTo>
                <a:lnTo>
                  <a:pt x="716915" y="2608899"/>
                </a:lnTo>
                <a:lnTo>
                  <a:pt x="728345" y="2607946"/>
                </a:lnTo>
                <a:lnTo>
                  <a:pt x="740093" y="2606676"/>
                </a:lnTo>
                <a:lnTo>
                  <a:pt x="752158" y="2605406"/>
                </a:lnTo>
                <a:lnTo>
                  <a:pt x="763905" y="2603501"/>
                </a:lnTo>
                <a:lnTo>
                  <a:pt x="775335" y="2601279"/>
                </a:lnTo>
                <a:lnTo>
                  <a:pt x="787083" y="2598738"/>
                </a:lnTo>
                <a:lnTo>
                  <a:pt x="798830" y="2596198"/>
                </a:lnTo>
                <a:lnTo>
                  <a:pt x="810578" y="2593658"/>
                </a:lnTo>
                <a:lnTo>
                  <a:pt x="822008" y="2590166"/>
                </a:lnTo>
                <a:lnTo>
                  <a:pt x="833438" y="2586673"/>
                </a:lnTo>
                <a:lnTo>
                  <a:pt x="844868" y="2582863"/>
                </a:lnTo>
                <a:lnTo>
                  <a:pt x="856615" y="2578736"/>
                </a:lnTo>
                <a:lnTo>
                  <a:pt x="867410" y="2573973"/>
                </a:lnTo>
                <a:lnTo>
                  <a:pt x="879158" y="2569528"/>
                </a:lnTo>
                <a:lnTo>
                  <a:pt x="890270" y="2564131"/>
                </a:lnTo>
                <a:lnTo>
                  <a:pt x="901383" y="2558733"/>
                </a:lnTo>
                <a:lnTo>
                  <a:pt x="912178" y="2553336"/>
                </a:lnTo>
                <a:lnTo>
                  <a:pt x="923290" y="2547303"/>
                </a:lnTo>
                <a:lnTo>
                  <a:pt x="934085" y="2540636"/>
                </a:lnTo>
                <a:lnTo>
                  <a:pt x="944880" y="2534286"/>
                </a:lnTo>
                <a:lnTo>
                  <a:pt x="955675" y="2527301"/>
                </a:lnTo>
                <a:lnTo>
                  <a:pt x="965835" y="2520633"/>
                </a:lnTo>
                <a:lnTo>
                  <a:pt x="976313" y="2512696"/>
                </a:lnTo>
                <a:lnTo>
                  <a:pt x="986155" y="2505711"/>
                </a:lnTo>
                <a:lnTo>
                  <a:pt x="995680" y="2497456"/>
                </a:lnTo>
                <a:lnTo>
                  <a:pt x="1005205" y="2489836"/>
                </a:lnTo>
                <a:lnTo>
                  <a:pt x="1014095" y="2481581"/>
                </a:lnTo>
                <a:lnTo>
                  <a:pt x="1023303" y="2473326"/>
                </a:lnTo>
                <a:lnTo>
                  <a:pt x="1031558" y="2464753"/>
                </a:lnTo>
                <a:lnTo>
                  <a:pt x="1040130" y="2456181"/>
                </a:lnTo>
                <a:lnTo>
                  <a:pt x="1048385" y="2446973"/>
                </a:lnTo>
                <a:lnTo>
                  <a:pt x="1056640" y="2438083"/>
                </a:lnTo>
                <a:lnTo>
                  <a:pt x="1064260" y="2429193"/>
                </a:lnTo>
                <a:lnTo>
                  <a:pt x="1071563" y="2419351"/>
                </a:lnTo>
                <a:lnTo>
                  <a:pt x="1078865" y="2409826"/>
                </a:lnTo>
                <a:lnTo>
                  <a:pt x="1085533" y="2400301"/>
                </a:lnTo>
                <a:lnTo>
                  <a:pt x="1092200" y="2390458"/>
                </a:lnTo>
                <a:lnTo>
                  <a:pt x="1098550" y="2380616"/>
                </a:lnTo>
                <a:lnTo>
                  <a:pt x="1104583" y="2370456"/>
                </a:lnTo>
                <a:lnTo>
                  <a:pt x="1110933" y="2360296"/>
                </a:lnTo>
                <a:lnTo>
                  <a:pt x="1116330" y="2349818"/>
                </a:lnTo>
                <a:lnTo>
                  <a:pt x="1121728" y="2339023"/>
                </a:lnTo>
                <a:lnTo>
                  <a:pt x="1126808" y="2328863"/>
                </a:lnTo>
                <a:lnTo>
                  <a:pt x="1131570" y="2318068"/>
                </a:lnTo>
                <a:lnTo>
                  <a:pt x="1136015" y="2306956"/>
                </a:lnTo>
                <a:lnTo>
                  <a:pt x="1140778" y="2296478"/>
                </a:lnTo>
                <a:lnTo>
                  <a:pt x="1144588" y="2285366"/>
                </a:lnTo>
                <a:lnTo>
                  <a:pt x="1148398" y="2274253"/>
                </a:lnTo>
                <a:lnTo>
                  <a:pt x="1151890" y="2263141"/>
                </a:lnTo>
                <a:lnTo>
                  <a:pt x="1155383" y="2251711"/>
                </a:lnTo>
                <a:lnTo>
                  <a:pt x="1158240" y="2240598"/>
                </a:lnTo>
                <a:lnTo>
                  <a:pt x="1161098" y="2228851"/>
                </a:lnTo>
                <a:lnTo>
                  <a:pt x="1163320" y="2217421"/>
                </a:lnTo>
                <a:lnTo>
                  <a:pt x="1165543" y="2205673"/>
                </a:lnTo>
                <a:lnTo>
                  <a:pt x="1167448" y="2194243"/>
                </a:lnTo>
                <a:lnTo>
                  <a:pt x="1169035" y="2182813"/>
                </a:lnTo>
                <a:lnTo>
                  <a:pt x="1170305" y="2170748"/>
                </a:lnTo>
                <a:lnTo>
                  <a:pt x="1171258" y="2159318"/>
                </a:lnTo>
                <a:lnTo>
                  <a:pt x="1172210" y="2147571"/>
                </a:lnTo>
                <a:lnTo>
                  <a:pt x="1172845" y="2135823"/>
                </a:lnTo>
                <a:lnTo>
                  <a:pt x="1172845" y="2123758"/>
                </a:lnTo>
                <a:lnTo>
                  <a:pt x="1172845" y="2112328"/>
                </a:lnTo>
                <a:lnTo>
                  <a:pt x="1172528" y="2100581"/>
                </a:lnTo>
                <a:lnTo>
                  <a:pt x="1172210" y="2088516"/>
                </a:lnTo>
                <a:lnTo>
                  <a:pt x="1170940" y="2076768"/>
                </a:lnTo>
                <a:lnTo>
                  <a:pt x="1169670" y="2065021"/>
                </a:lnTo>
                <a:lnTo>
                  <a:pt x="1168083" y="2053591"/>
                </a:lnTo>
                <a:lnTo>
                  <a:pt x="1166813" y="2041526"/>
                </a:lnTo>
                <a:lnTo>
                  <a:pt x="1164273" y="2029778"/>
                </a:lnTo>
                <a:lnTo>
                  <a:pt x="1162050" y="2018348"/>
                </a:lnTo>
                <a:lnTo>
                  <a:pt x="1159510" y="2006283"/>
                </a:lnTo>
                <a:lnTo>
                  <a:pt x="1156335" y="1994853"/>
                </a:lnTo>
                <a:lnTo>
                  <a:pt x="1153478" y="1983423"/>
                </a:lnTo>
                <a:lnTo>
                  <a:pt x="1149985" y="1971993"/>
                </a:lnTo>
                <a:lnTo>
                  <a:pt x="1145540" y="1960563"/>
                </a:lnTo>
                <a:lnTo>
                  <a:pt x="1141730" y="1949133"/>
                </a:lnTo>
                <a:lnTo>
                  <a:pt x="1137285" y="1937386"/>
                </a:lnTo>
                <a:lnTo>
                  <a:pt x="1132205" y="1926591"/>
                </a:lnTo>
                <a:lnTo>
                  <a:pt x="1127443" y="1914843"/>
                </a:lnTo>
                <a:lnTo>
                  <a:pt x="1122045" y="1903731"/>
                </a:lnTo>
                <a:lnTo>
                  <a:pt x="1116330" y="1892936"/>
                </a:lnTo>
                <a:lnTo>
                  <a:pt x="1110615" y="1882141"/>
                </a:lnTo>
                <a:lnTo>
                  <a:pt x="1103948" y="1871028"/>
                </a:lnTo>
                <a:lnTo>
                  <a:pt x="1097598" y="1860233"/>
                </a:lnTo>
                <a:lnTo>
                  <a:pt x="1090613" y="1849438"/>
                </a:lnTo>
                <a:lnTo>
                  <a:pt x="1083310" y="1839278"/>
                </a:lnTo>
                <a:lnTo>
                  <a:pt x="1076008" y="1829436"/>
                </a:lnTo>
                <a:lnTo>
                  <a:pt x="1068388" y="1819276"/>
                </a:lnTo>
                <a:lnTo>
                  <a:pt x="1060768" y="1809751"/>
                </a:lnTo>
                <a:lnTo>
                  <a:pt x="1053148" y="1800226"/>
                </a:lnTo>
                <a:lnTo>
                  <a:pt x="1044575" y="1791018"/>
                </a:lnTo>
                <a:lnTo>
                  <a:pt x="1036320" y="1782128"/>
                </a:lnTo>
                <a:lnTo>
                  <a:pt x="1027748" y="1773556"/>
                </a:lnTo>
                <a:lnTo>
                  <a:pt x="1019175" y="1764983"/>
                </a:lnTo>
                <a:lnTo>
                  <a:pt x="1010285" y="1757046"/>
                </a:lnTo>
                <a:lnTo>
                  <a:pt x="1001395" y="1749108"/>
                </a:lnTo>
                <a:lnTo>
                  <a:pt x="992188" y="1741171"/>
                </a:lnTo>
                <a:lnTo>
                  <a:pt x="982663" y="1734186"/>
                </a:lnTo>
                <a:lnTo>
                  <a:pt x="973138" y="1726883"/>
                </a:lnTo>
                <a:lnTo>
                  <a:pt x="963613" y="1719898"/>
                </a:lnTo>
                <a:lnTo>
                  <a:pt x="953770" y="1713230"/>
                </a:lnTo>
                <a:lnTo>
                  <a:pt x="943610" y="1706880"/>
                </a:lnTo>
                <a:lnTo>
                  <a:pt x="933768" y="1700848"/>
                </a:lnTo>
                <a:lnTo>
                  <a:pt x="923290" y="1695133"/>
                </a:lnTo>
                <a:lnTo>
                  <a:pt x="913130" y="1689418"/>
                </a:lnTo>
                <a:lnTo>
                  <a:pt x="902335" y="1684020"/>
                </a:lnTo>
                <a:lnTo>
                  <a:pt x="892175" y="1678623"/>
                </a:lnTo>
                <a:lnTo>
                  <a:pt x="881380" y="1673860"/>
                </a:lnTo>
                <a:lnTo>
                  <a:pt x="870268" y="1669415"/>
                </a:lnTo>
                <a:lnTo>
                  <a:pt x="859473" y="1664653"/>
                </a:lnTo>
                <a:lnTo>
                  <a:pt x="848360" y="1660843"/>
                </a:lnTo>
                <a:lnTo>
                  <a:pt x="837248" y="1657033"/>
                </a:lnTo>
                <a:lnTo>
                  <a:pt x="825818" y="1653858"/>
                </a:lnTo>
                <a:lnTo>
                  <a:pt x="814705" y="1650365"/>
                </a:lnTo>
                <a:lnTo>
                  <a:pt x="803275" y="1647190"/>
                </a:lnTo>
                <a:lnTo>
                  <a:pt x="791845" y="1644651"/>
                </a:lnTo>
                <a:lnTo>
                  <a:pt x="780415" y="1642111"/>
                </a:lnTo>
                <a:lnTo>
                  <a:pt x="768985" y="1639888"/>
                </a:lnTo>
                <a:lnTo>
                  <a:pt x="757238" y="1637983"/>
                </a:lnTo>
                <a:lnTo>
                  <a:pt x="745490" y="1636395"/>
                </a:lnTo>
                <a:lnTo>
                  <a:pt x="734060" y="1635125"/>
                </a:lnTo>
                <a:lnTo>
                  <a:pt x="722313" y="1633855"/>
                </a:lnTo>
                <a:lnTo>
                  <a:pt x="710565" y="1632903"/>
                </a:lnTo>
                <a:lnTo>
                  <a:pt x="698818" y="1632585"/>
                </a:lnTo>
                <a:lnTo>
                  <a:pt x="687070" y="1632268"/>
                </a:lnTo>
                <a:close/>
                <a:moveTo>
                  <a:pt x="1446848" y="1466850"/>
                </a:moveTo>
                <a:lnTo>
                  <a:pt x="1448435" y="1479858"/>
                </a:lnTo>
                <a:lnTo>
                  <a:pt x="1450658" y="1496357"/>
                </a:lnTo>
                <a:lnTo>
                  <a:pt x="1453833" y="1515711"/>
                </a:lnTo>
                <a:lnTo>
                  <a:pt x="1457960" y="1538238"/>
                </a:lnTo>
                <a:lnTo>
                  <a:pt x="1468120" y="1591541"/>
                </a:lnTo>
                <a:lnTo>
                  <a:pt x="1480185" y="1653093"/>
                </a:lnTo>
                <a:lnTo>
                  <a:pt x="1494155" y="1721308"/>
                </a:lnTo>
                <a:lnTo>
                  <a:pt x="1509713" y="1794282"/>
                </a:lnTo>
                <a:lnTo>
                  <a:pt x="1525905" y="1870112"/>
                </a:lnTo>
                <a:lnTo>
                  <a:pt x="1542098" y="1946576"/>
                </a:lnTo>
                <a:lnTo>
                  <a:pt x="1574800" y="2092842"/>
                </a:lnTo>
                <a:lnTo>
                  <a:pt x="1602740" y="2217533"/>
                </a:lnTo>
                <a:lnTo>
                  <a:pt x="1629410" y="2336830"/>
                </a:lnTo>
                <a:lnTo>
                  <a:pt x="1730693" y="1746690"/>
                </a:lnTo>
                <a:lnTo>
                  <a:pt x="1671003" y="1606453"/>
                </a:lnTo>
                <a:lnTo>
                  <a:pt x="1768475" y="1514442"/>
                </a:lnTo>
                <a:lnTo>
                  <a:pt x="1798955" y="1514442"/>
                </a:lnTo>
                <a:lnTo>
                  <a:pt x="1806258" y="1514442"/>
                </a:lnTo>
                <a:lnTo>
                  <a:pt x="1836420" y="1514442"/>
                </a:lnTo>
                <a:lnTo>
                  <a:pt x="1933575" y="1606453"/>
                </a:lnTo>
                <a:lnTo>
                  <a:pt x="1873885" y="1746690"/>
                </a:lnTo>
                <a:lnTo>
                  <a:pt x="1975168" y="2336830"/>
                </a:lnTo>
                <a:lnTo>
                  <a:pt x="2002155" y="2217533"/>
                </a:lnTo>
                <a:lnTo>
                  <a:pt x="2030095" y="2092842"/>
                </a:lnTo>
                <a:lnTo>
                  <a:pt x="2062480" y="1946576"/>
                </a:lnTo>
                <a:lnTo>
                  <a:pt x="2078990" y="1870112"/>
                </a:lnTo>
                <a:lnTo>
                  <a:pt x="2094865" y="1794282"/>
                </a:lnTo>
                <a:lnTo>
                  <a:pt x="2110740" y="1721308"/>
                </a:lnTo>
                <a:lnTo>
                  <a:pt x="2124393" y="1653093"/>
                </a:lnTo>
                <a:lnTo>
                  <a:pt x="2136775" y="1591541"/>
                </a:lnTo>
                <a:lnTo>
                  <a:pt x="2146618" y="1538238"/>
                </a:lnTo>
                <a:lnTo>
                  <a:pt x="2150428" y="1515711"/>
                </a:lnTo>
                <a:lnTo>
                  <a:pt x="2153920" y="1496357"/>
                </a:lnTo>
                <a:lnTo>
                  <a:pt x="2156143" y="1479858"/>
                </a:lnTo>
                <a:lnTo>
                  <a:pt x="2157730" y="1466850"/>
                </a:lnTo>
                <a:lnTo>
                  <a:pt x="2164398" y="1469071"/>
                </a:lnTo>
                <a:lnTo>
                  <a:pt x="2173923" y="1471609"/>
                </a:lnTo>
                <a:lnTo>
                  <a:pt x="2226628" y="1488108"/>
                </a:lnTo>
                <a:lnTo>
                  <a:pt x="2293620" y="1509683"/>
                </a:lnTo>
                <a:lnTo>
                  <a:pt x="2331085" y="1522374"/>
                </a:lnTo>
                <a:lnTo>
                  <a:pt x="2370455" y="1535700"/>
                </a:lnTo>
                <a:lnTo>
                  <a:pt x="2411730" y="1549660"/>
                </a:lnTo>
                <a:lnTo>
                  <a:pt x="2453323" y="1564255"/>
                </a:lnTo>
                <a:lnTo>
                  <a:pt x="2495868" y="1579801"/>
                </a:lnTo>
                <a:lnTo>
                  <a:pt x="2538413" y="1595665"/>
                </a:lnTo>
                <a:lnTo>
                  <a:pt x="2580005" y="1612164"/>
                </a:lnTo>
                <a:lnTo>
                  <a:pt x="2620645" y="1628345"/>
                </a:lnTo>
                <a:lnTo>
                  <a:pt x="2659698" y="1644844"/>
                </a:lnTo>
                <a:lnTo>
                  <a:pt x="2678430" y="1653410"/>
                </a:lnTo>
                <a:lnTo>
                  <a:pt x="2696210" y="1661342"/>
                </a:lnTo>
                <a:lnTo>
                  <a:pt x="2713990" y="1669909"/>
                </a:lnTo>
                <a:lnTo>
                  <a:pt x="2730818" y="1678158"/>
                </a:lnTo>
                <a:lnTo>
                  <a:pt x="2747010" y="1686090"/>
                </a:lnTo>
                <a:lnTo>
                  <a:pt x="2761933" y="1694339"/>
                </a:lnTo>
                <a:lnTo>
                  <a:pt x="2773363" y="1705761"/>
                </a:lnTo>
                <a:lnTo>
                  <a:pt x="2785110" y="1718770"/>
                </a:lnTo>
                <a:lnTo>
                  <a:pt x="2798128" y="1733364"/>
                </a:lnTo>
                <a:lnTo>
                  <a:pt x="2805113" y="1741296"/>
                </a:lnTo>
                <a:lnTo>
                  <a:pt x="2811780" y="1749546"/>
                </a:lnTo>
                <a:lnTo>
                  <a:pt x="2818766" y="1758747"/>
                </a:lnTo>
                <a:lnTo>
                  <a:pt x="2825750" y="1768265"/>
                </a:lnTo>
                <a:lnTo>
                  <a:pt x="2833053" y="1778735"/>
                </a:lnTo>
                <a:lnTo>
                  <a:pt x="2839720" y="1789840"/>
                </a:lnTo>
                <a:lnTo>
                  <a:pt x="2847023" y="1801262"/>
                </a:lnTo>
                <a:lnTo>
                  <a:pt x="2854326" y="1813636"/>
                </a:lnTo>
                <a:lnTo>
                  <a:pt x="2861310" y="1826962"/>
                </a:lnTo>
                <a:lnTo>
                  <a:pt x="2867978" y="1840922"/>
                </a:lnTo>
                <a:lnTo>
                  <a:pt x="2874963" y="1855517"/>
                </a:lnTo>
                <a:lnTo>
                  <a:pt x="2881948" y="1871698"/>
                </a:lnTo>
                <a:lnTo>
                  <a:pt x="2888933" y="1887880"/>
                </a:lnTo>
                <a:lnTo>
                  <a:pt x="2895283" y="1905964"/>
                </a:lnTo>
                <a:lnTo>
                  <a:pt x="2901316" y="1924367"/>
                </a:lnTo>
                <a:lnTo>
                  <a:pt x="2907666" y="1944355"/>
                </a:lnTo>
                <a:lnTo>
                  <a:pt x="2913698" y="1964978"/>
                </a:lnTo>
                <a:lnTo>
                  <a:pt x="2919413" y="1986871"/>
                </a:lnTo>
                <a:lnTo>
                  <a:pt x="2924810" y="2010032"/>
                </a:lnTo>
                <a:lnTo>
                  <a:pt x="2930208" y="2034463"/>
                </a:lnTo>
                <a:lnTo>
                  <a:pt x="2934653" y="2059528"/>
                </a:lnTo>
                <a:lnTo>
                  <a:pt x="2939416" y="2086496"/>
                </a:lnTo>
                <a:lnTo>
                  <a:pt x="2943543" y="2114734"/>
                </a:lnTo>
                <a:lnTo>
                  <a:pt x="2947353" y="2144241"/>
                </a:lnTo>
                <a:lnTo>
                  <a:pt x="2950846" y="2175017"/>
                </a:lnTo>
                <a:lnTo>
                  <a:pt x="2953703" y="2207062"/>
                </a:lnTo>
                <a:lnTo>
                  <a:pt x="2954338" y="2215946"/>
                </a:lnTo>
                <a:lnTo>
                  <a:pt x="2954656" y="2230858"/>
                </a:lnTo>
                <a:lnTo>
                  <a:pt x="2955608" y="2275595"/>
                </a:lnTo>
                <a:lnTo>
                  <a:pt x="2957196" y="2411390"/>
                </a:lnTo>
                <a:lnTo>
                  <a:pt x="2959100" y="2583673"/>
                </a:lnTo>
                <a:lnTo>
                  <a:pt x="2960688" y="2760715"/>
                </a:lnTo>
                <a:lnTo>
                  <a:pt x="2908936" y="2767695"/>
                </a:lnTo>
                <a:lnTo>
                  <a:pt x="2857818" y="2773723"/>
                </a:lnTo>
                <a:lnTo>
                  <a:pt x="2806383" y="2779434"/>
                </a:lnTo>
                <a:lnTo>
                  <a:pt x="2755266" y="2784511"/>
                </a:lnTo>
                <a:lnTo>
                  <a:pt x="2702878" y="2788952"/>
                </a:lnTo>
                <a:lnTo>
                  <a:pt x="2649220" y="2793712"/>
                </a:lnTo>
                <a:lnTo>
                  <a:pt x="2536825" y="2802278"/>
                </a:lnTo>
                <a:lnTo>
                  <a:pt x="2535555" y="2668704"/>
                </a:lnTo>
                <a:lnTo>
                  <a:pt x="2534920" y="2527832"/>
                </a:lnTo>
                <a:lnTo>
                  <a:pt x="2534285" y="2333022"/>
                </a:lnTo>
                <a:lnTo>
                  <a:pt x="2534285" y="2318745"/>
                </a:lnTo>
                <a:lnTo>
                  <a:pt x="2533333" y="2305102"/>
                </a:lnTo>
                <a:lnTo>
                  <a:pt x="2531745" y="2291776"/>
                </a:lnTo>
                <a:lnTo>
                  <a:pt x="2530475" y="2279085"/>
                </a:lnTo>
                <a:lnTo>
                  <a:pt x="2527935" y="2266711"/>
                </a:lnTo>
                <a:lnTo>
                  <a:pt x="2525713" y="2254654"/>
                </a:lnTo>
                <a:lnTo>
                  <a:pt x="2522538" y="2243232"/>
                </a:lnTo>
                <a:lnTo>
                  <a:pt x="2519680" y="2232127"/>
                </a:lnTo>
                <a:lnTo>
                  <a:pt x="2515870" y="2221340"/>
                </a:lnTo>
                <a:lnTo>
                  <a:pt x="2512060" y="2210870"/>
                </a:lnTo>
                <a:lnTo>
                  <a:pt x="2508250" y="2200717"/>
                </a:lnTo>
                <a:lnTo>
                  <a:pt x="2503488" y="2191198"/>
                </a:lnTo>
                <a:lnTo>
                  <a:pt x="2499360" y="2181680"/>
                </a:lnTo>
                <a:lnTo>
                  <a:pt x="2494280" y="2172796"/>
                </a:lnTo>
                <a:lnTo>
                  <a:pt x="2489835" y="2163912"/>
                </a:lnTo>
                <a:lnTo>
                  <a:pt x="2484755" y="2155346"/>
                </a:lnTo>
                <a:lnTo>
                  <a:pt x="2484755" y="2813383"/>
                </a:lnTo>
                <a:lnTo>
                  <a:pt x="2405698" y="2818459"/>
                </a:lnTo>
                <a:lnTo>
                  <a:pt x="2323148" y="2822584"/>
                </a:lnTo>
                <a:lnTo>
                  <a:pt x="2238058" y="2826391"/>
                </a:lnTo>
                <a:lnTo>
                  <a:pt x="2150745" y="2829881"/>
                </a:lnTo>
                <a:lnTo>
                  <a:pt x="2062798" y="2832102"/>
                </a:lnTo>
                <a:lnTo>
                  <a:pt x="1974850" y="2834006"/>
                </a:lnTo>
                <a:lnTo>
                  <a:pt x="1887538" y="2835275"/>
                </a:lnTo>
                <a:lnTo>
                  <a:pt x="1802448" y="2835275"/>
                </a:lnTo>
                <a:lnTo>
                  <a:pt x="1750378" y="2835275"/>
                </a:lnTo>
                <a:lnTo>
                  <a:pt x="1697673" y="2834958"/>
                </a:lnTo>
                <a:lnTo>
                  <a:pt x="1644333" y="2834006"/>
                </a:lnTo>
                <a:lnTo>
                  <a:pt x="1590358" y="2833372"/>
                </a:lnTo>
                <a:lnTo>
                  <a:pt x="1536065" y="2832102"/>
                </a:lnTo>
                <a:lnTo>
                  <a:pt x="1482090" y="2830516"/>
                </a:lnTo>
                <a:lnTo>
                  <a:pt x="1427798" y="2829247"/>
                </a:lnTo>
                <a:lnTo>
                  <a:pt x="1374775" y="2826709"/>
                </a:lnTo>
                <a:lnTo>
                  <a:pt x="1257300" y="2643639"/>
                </a:lnTo>
                <a:lnTo>
                  <a:pt x="1274128" y="2624919"/>
                </a:lnTo>
                <a:lnTo>
                  <a:pt x="1290003" y="2605882"/>
                </a:lnTo>
                <a:lnTo>
                  <a:pt x="1305560" y="2585894"/>
                </a:lnTo>
                <a:lnTo>
                  <a:pt x="1319848" y="2565588"/>
                </a:lnTo>
                <a:lnTo>
                  <a:pt x="1334135" y="2544965"/>
                </a:lnTo>
                <a:lnTo>
                  <a:pt x="1347470" y="2524024"/>
                </a:lnTo>
                <a:lnTo>
                  <a:pt x="1360170" y="2502132"/>
                </a:lnTo>
                <a:lnTo>
                  <a:pt x="1371918" y="2480557"/>
                </a:lnTo>
                <a:lnTo>
                  <a:pt x="1383348" y="2458348"/>
                </a:lnTo>
                <a:lnTo>
                  <a:pt x="1393825" y="2435503"/>
                </a:lnTo>
                <a:lnTo>
                  <a:pt x="1403668" y="2412342"/>
                </a:lnTo>
                <a:lnTo>
                  <a:pt x="1412558" y="2389181"/>
                </a:lnTo>
                <a:lnTo>
                  <a:pt x="1420813" y="2365385"/>
                </a:lnTo>
                <a:lnTo>
                  <a:pt x="1428115" y="2341589"/>
                </a:lnTo>
                <a:lnTo>
                  <a:pt x="1435100" y="2317158"/>
                </a:lnTo>
                <a:lnTo>
                  <a:pt x="1441133" y="2293045"/>
                </a:lnTo>
                <a:lnTo>
                  <a:pt x="1444943" y="2274008"/>
                </a:lnTo>
                <a:lnTo>
                  <a:pt x="1448753" y="2254972"/>
                </a:lnTo>
                <a:lnTo>
                  <a:pt x="1451928" y="2236252"/>
                </a:lnTo>
                <a:lnTo>
                  <a:pt x="1454785" y="2217215"/>
                </a:lnTo>
                <a:lnTo>
                  <a:pt x="1456690" y="2198179"/>
                </a:lnTo>
                <a:lnTo>
                  <a:pt x="1458595" y="2179142"/>
                </a:lnTo>
                <a:lnTo>
                  <a:pt x="1459548" y="2160105"/>
                </a:lnTo>
                <a:lnTo>
                  <a:pt x="1460500" y="2141068"/>
                </a:lnTo>
                <a:lnTo>
                  <a:pt x="1460818" y="2122349"/>
                </a:lnTo>
                <a:lnTo>
                  <a:pt x="1460500" y="2103312"/>
                </a:lnTo>
                <a:lnTo>
                  <a:pt x="1459548" y="2084593"/>
                </a:lnTo>
                <a:lnTo>
                  <a:pt x="1458913" y="2065873"/>
                </a:lnTo>
                <a:lnTo>
                  <a:pt x="1457008" y="2046519"/>
                </a:lnTo>
                <a:lnTo>
                  <a:pt x="1455103" y="2027800"/>
                </a:lnTo>
                <a:lnTo>
                  <a:pt x="1452880" y="2009715"/>
                </a:lnTo>
                <a:lnTo>
                  <a:pt x="1449705" y="1990995"/>
                </a:lnTo>
                <a:lnTo>
                  <a:pt x="1446213" y="1971958"/>
                </a:lnTo>
                <a:lnTo>
                  <a:pt x="1442403" y="1953874"/>
                </a:lnTo>
                <a:lnTo>
                  <a:pt x="1437958" y="1935471"/>
                </a:lnTo>
                <a:lnTo>
                  <a:pt x="1433195" y="1917069"/>
                </a:lnTo>
                <a:lnTo>
                  <a:pt x="1427798" y="1898984"/>
                </a:lnTo>
                <a:lnTo>
                  <a:pt x="1422083" y="1881217"/>
                </a:lnTo>
                <a:lnTo>
                  <a:pt x="1416050" y="1863132"/>
                </a:lnTo>
                <a:lnTo>
                  <a:pt x="1409383" y="1845364"/>
                </a:lnTo>
                <a:lnTo>
                  <a:pt x="1402715" y="1827596"/>
                </a:lnTo>
                <a:lnTo>
                  <a:pt x="1395095" y="1810146"/>
                </a:lnTo>
                <a:lnTo>
                  <a:pt x="1386840" y="1792696"/>
                </a:lnTo>
                <a:lnTo>
                  <a:pt x="1378585" y="1775563"/>
                </a:lnTo>
                <a:lnTo>
                  <a:pt x="1369695" y="1758429"/>
                </a:lnTo>
                <a:lnTo>
                  <a:pt x="1360488" y="1741614"/>
                </a:lnTo>
                <a:lnTo>
                  <a:pt x="1350963" y="1724798"/>
                </a:lnTo>
                <a:lnTo>
                  <a:pt x="1340485" y="1708299"/>
                </a:lnTo>
                <a:lnTo>
                  <a:pt x="1333500" y="1696877"/>
                </a:lnTo>
                <a:lnTo>
                  <a:pt x="1325563" y="1685773"/>
                </a:lnTo>
                <a:lnTo>
                  <a:pt x="1317943" y="1674668"/>
                </a:lnTo>
                <a:lnTo>
                  <a:pt x="1310323" y="1663563"/>
                </a:lnTo>
                <a:lnTo>
                  <a:pt x="1302385" y="1653093"/>
                </a:lnTo>
                <a:lnTo>
                  <a:pt x="1293813" y="1642623"/>
                </a:lnTo>
                <a:lnTo>
                  <a:pt x="1285558" y="1632152"/>
                </a:lnTo>
                <a:lnTo>
                  <a:pt x="1276985" y="1621999"/>
                </a:lnTo>
                <a:lnTo>
                  <a:pt x="1259523" y="1602011"/>
                </a:lnTo>
                <a:lnTo>
                  <a:pt x="1241425" y="1582657"/>
                </a:lnTo>
                <a:lnTo>
                  <a:pt x="1222693" y="1564255"/>
                </a:lnTo>
                <a:lnTo>
                  <a:pt x="1203325" y="1546170"/>
                </a:lnTo>
                <a:lnTo>
                  <a:pt x="1270953" y="1523008"/>
                </a:lnTo>
                <a:lnTo>
                  <a:pt x="1332865" y="1502702"/>
                </a:lnTo>
                <a:lnTo>
                  <a:pt x="1386840" y="1485569"/>
                </a:lnTo>
                <a:lnTo>
                  <a:pt x="1430655" y="1471609"/>
                </a:lnTo>
                <a:lnTo>
                  <a:pt x="1440815" y="1468754"/>
                </a:lnTo>
                <a:lnTo>
                  <a:pt x="1446848" y="1466850"/>
                </a:lnTo>
                <a:close/>
                <a:moveTo>
                  <a:pt x="671830" y="1436688"/>
                </a:moveTo>
                <a:lnTo>
                  <a:pt x="688658" y="1436688"/>
                </a:lnTo>
                <a:lnTo>
                  <a:pt x="704850" y="1437323"/>
                </a:lnTo>
                <a:lnTo>
                  <a:pt x="721360" y="1437958"/>
                </a:lnTo>
                <a:lnTo>
                  <a:pt x="737870" y="1439228"/>
                </a:lnTo>
                <a:lnTo>
                  <a:pt x="754380" y="1440816"/>
                </a:lnTo>
                <a:lnTo>
                  <a:pt x="770255" y="1442721"/>
                </a:lnTo>
                <a:lnTo>
                  <a:pt x="786765" y="1444943"/>
                </a:lnTo>
                <a:lnTo>
                  <a:pt x="802958" y="1447483"/>
                </a:lnTo>
                <a:lnTo>
                  <a:pt x="818833" y="1450340"/>
                </a:lnTo>
                <a:lnTo>
                  <a:pt x="835025" y="1453515"/>
                </a:lnTo>
                <a:lnTo>
                  <a:pt x="851218" y="1457643"/>
                </a:lnTo>
                <a:lnTo>
                  <a:pt x="866775" y="1461771"/>
                </a:lnTo>
                <a:lnTo>
                  <a:pt x="882333" y="1466215"/>
                </a:lnTo>
                <a:lnTo>
                  <a:pt x="898208" y="1471295"/>
                </a:lnTo>
                <a:lnTo>
                  <a:pt x="913765" y="1476693"/>
                </a:lnTo>
                <a:lnTo>
                  <a:pt x="929005" y="1482408"/>
                </a:lnTo>
                <a:lnTo>
                  <a:pt x="944563" y="1488440"/>
                </a:lnTo>
                <a:lnTo>
                  <a:pt x="959803" y="1495108"/>
                </a:lnTo>
                <a:lnTo>
                  <a:pt x="974725" y="1501458"/>
                </a:lnTo>
                <a:lnTo>
                  <a:pt x="989648" y="1508760"/>
                </a:lnTo>
                <a:lnTo>
                  <a:pt x="1004253" y="1516380"/>
                </a:lnTo>
                <a:lnTo>
                  <a:pt x="1018540" y="1524318"/>
                </a:lnTo>
                <a:lnTo>
                  <a:pt x="1033145" y="1532573"/>
                </a:lnTo>
                <a:lnTo>
                  <a:pt x="1047433" y="1541146"/>
                </a:lnTo>
                <a:lnTo>
                  <a:pt x="1061085" y="1550035"/>
                </a:lnTo>
                <a:lnTo>
                  <a:pt x="1075373" y="1559560"/>
                </a:lnTo>
                <a:lnTo>
                  <a:pt x="1088708" y="1569085"/>
                </a:lnTo>
                <a:lnTo>
                  <a:pt x="1102043" y="1579245"/>
                </a:lnTo>
                <a:lnTo>
                  <a:pt x="1115378" y="1589723"/>
                </a:lnTo>
                <a:lnTo>
                  <a:pt x="1128078" y="1600518"/>
                </a:lnTo>
                <a:lnTo>
                  <a:pt x="1141095" y="1611630"/>
                </a:lnTo>
                <a:lnTo>
                  <a:pt x="1153478" y="1623061"/>
                </a:lnTo>
                <a:lnTo>
                  <a:pt x="1165543" y="1634490"/>
                </a:lnTo>
                <a:lnTo>
                  <a:pt x="1177290" y="1646873"/>
                </a:lnTo>
                <a:lnTo>
                  <a:pt x="1189355" y="1659573"/>
                </a:lnTo>
                <a:lnTo>
                  <a:pt x="1200785" y="1671955"/>
                </a:lnTo>
                <a:lnTo>
                  <a:pt x="1211898" y="1685608"/>
                </a:lnTo>
                <a:lnTo>
                  <a:pt x="1222693" y="1698943"/>
                </a:lnTo>
                <a:lnTo>
                  <a:pt x="1233170" y="1712595"/>
                </a:lnTo>
                <a:lnTo>
                  <a:pt x="1243330" y="1726883"/>
                </a:lnTo>
                <a:lnTo>
                  <a:pt x="1253173" y="1741171"/>
                </a:lnTo>
                <a:lnTo>
                  <a:pt x="1262698" y="1755776"/>
                </a:lnTo>
                <a:lnTo>
                  <a:pt x="1272223" y="1771016"/>
                </a:lnTo>
                <a:lnTo>
                  <a:pt x="1280795" y="1785938"/>
                </a:lnTo>
                <a:lnTo>
                  <a:pt x="1289050" y="1801496"/>
                </a:lnTo>
                <a:lnTo>
                  <a:pt x="1297305" y="1817053"/>
                </a:lnTo>
                <a:lnTo>
                  <a:pt x="1304925" y="1832293"/>
                </a:lnTo>
                <a:lnTo>
                  <a:pt x="1311593" y="1848168"/>
                </a:lnTo>
                <a:lnTo>
                  <a:pt x="1318578" y="1864043"/>
                </a:lnTo>
                <a:lnTo>
                  <a:pt x="1324610" y="1879918"/>
                </a:lnTo>
                <a:lnTo>
                  <a:pt x="1330325" y="1895793"/>
                </a:lnTo>
                <a:lnTo>
                  <a:pt x="1335723" y="1911986"/>
                </a:lnTo>
                <a:lnTo>
                  <a:pt x="1340803" y="1927861"/>
                </a:lnTo>
                <a:lnTo>
                  <a:pt x="1345248" y="1944371"/>
                </a:lnTo>
                <a:lnTo>
                  <a:pt x="1349693" y="1960881"/>
                </a:lnTo>
                <a:lnTo>
                  <a:pt x="1353503" y="1977073"/>
                </a:lnTo>
                <a:lnTo>
                  <a:pt x="1356360" y="1993266"/>
                </a:lnTo>
                <a:lnTo>
                  <a:pt x="1359535" y="2009776"/>
                </a:lnTo>
                <a:lnTo>
                  <a:pt x="1361758" y="2026286"/>
                </a:lnTo>
                <a:lnTo>
                  <a:pt x="1363980" y="2042796"/>
                </a:lnTo>
                <a:lnTo>
                  <a:pt x="1365568" y="2059623"/>
                </a:lnTo>
                <a:lnTo>
                  <a:pt x="1367155" y="2076133"/>
                </a:lnTo>
                <a:lnTo>
                  <a:pt x="1367790" y="2092326"/>
                </a:lnTo>
                <a:lnTo>
                  <a:pt x="1368425" y="2108836"/>
                </a:lnTo>
                <a:lnTo>
                  <a:pt x="1368425" y="2125346"/>
                </a:lnTo>
                <a:lnTo>
                  <a:pt x="1368425" y="2141856"/>
                </a:lnTo>
                <a:lnTo>
                  <a:pt x="1367473" y="2158366"/>
                </a:lnTo>
                <a:lnTo>
                  <a:pt x="1366520" y="2174558"/>
                </a:lnTo>
                <a:lnTo>
                  <a:pt x="1364933" y="2191068"/>
                </a:lnTo>
                <a:lnTo>
                  <a:pt x="1363028" y="2207578"/>
                </a:lnTo>
                <a:lnTo>
                  <a:pt x="1360805" y="2223771"/>
                </a:lnTo>
                <a:lnTo>
                  <a:pt x="1357948" y="2239963"/>
                </a:lnTo>
                <a:lnTo>
                  <a:pt x="1354773" y="2256156"/>
                </a:lnTo>
                <a:lnTo>
                  <a:pt x="1351598" y="2272348"/>
                </a:lnTo>
                <a:lnTo>
                  <a:pt x="1348423" y="2284731"/>
                </a:lnTo>
                <a:lnTo>
                  <a:pt x="1345248" y="2297431"/>
                </a:lnTo>
                <a:lnTo>
                  <a:pt x="1342073" y="2309813"/>
                </a:lnTo>
                <a:lnTo>
                  <a:pt x="1337945" y="2322196"/>
                </a:lnTo>
                <a:lnTo>
                  <a:pt x="1334135" y="2334578"/>
                </a:lnTo>
                <a:lnTo>
                  <a:pt x="1330008" y="2347278"/>
                </a:lnTo>
                <a:lnTo>
                  <a:pt x="1325563" y="2359343"/>
                </a:lnTo>
                <a:lnTo>
                  <a:pt x="1320800" y="2371408"/>
                </a:lnTo>
                <a:lnTo>
                  <a:pt x="1316038" y="2383473"/>
                </a:lnTo>
                <a:lnTo>
                  <a:pt x="1310958" y="2395538"/>
                </a:lnTo>
                <a:lnTo>
                  <a:pt x="1305560" y="2407286"/>
                </a:lnTo>
                <a:lnTo>
                  <a:pt x="1299845" y="2419033"/>
                </a:lnTo>
                <a:lnTo>
                  <a:pt x="1294130" y="2431098"/>
                </a:lnTo>
                <a:lnTo>
                  <a:pt x="1288098" y="2442528"/>
                </a:lnTo>
                <a:lnTo>
                  <a:pt x="1281430" y="2453958"/>
                </a:lnTo>
                <a:lnTo>
                  <a:pt x="1275080" y="2465388"/>
                </a:lnTo>
                <a:lnTo>
                  <a:pt x="1268413" y="2476818"/>
                </a:lnTo>
                <a:lnTo>
                  <a:pt x="1261110" y="2487931"/>
                </a:lnTo>
                <a:lnTo>
                  <a:pt x="1253808" y="2499043"/>
                </a:lnTo>
                <a:lnTo>
                  <a:pt x="1246505" y="2509838"/>
                </a:lnTo>
                <a:lnTo>
                  <a:pt x="1238885" y="2520951"/>
                </a:lnTo>
                <a:lnTo>
                  <a:pt x="1230948" y="2531428"/>
                </a:lnTo>
                <a:lnTo>
                  <a:pt x="1223010" y="2541906"/>
                </a:lnTo>
                <a:lnTo>
                  <a:pt x="1214438" y="2552383"/>
                </a:lnTo>
                <a:lnTo>
                  <a:pt x="1206183" y="2562543"/>
                </a:lnTo>
                <a:lnTo>
                  <a:pt x="1197293" y="2573021"/>
                </a:lnTo>
                <a:lnTo>
                  <a:pt x="1188403" y="2582863"/>
                </a:lnTo>
                <a:lnTo>
                  <a:pt x="1179195" y="2592388"/>
                </a:lnTo>
                <a:lnTo>
                  <a:pt x="1169670" y="2602231"/>
                </a:lnTo>
                <a:lnTo>
                  <a:pt x="1160145" y="2611439"/>
                </a:lnTo>
                <a:lnTo>
                  <a:pt x="1150303" y="2620964"/>
                </a:lnTo>
                <a:lnTo>
                  <a:pt x="1140460" y="2630171"/>
                </a:lnTo>
                <a:lnTo>
                  <a:pt x="1455420" y="3124201"/>
                </a:lnTo>
                <a:lnTo>
                  <a:pt x="1458595" y="3128964"/>
                </a:lnTo>
                <a:lnTo>
                  <a:pt x="1461135" y="3134044"/>
                </a:lnTo>
                <a:lnTo>
                  <a:pt x="1463675" y="3139441"/>
                </a:lnTo>
                <a:lnTo>
                  <a:pt x="1465898" y="3144839"/>
                </a:lnTo>
                <a:lnTo>
                  <a:pt x="1467803" y="3150236"/>
                </a:lnTo>
                <a:lnTo>
                  <a:pt x="1469390" y="3155316"/>
                </a:lnTo>
                <a:lnTo>
                  <a:pt x="1470343" y="3160714"/>
                </a:lnTo>
                <a:lnTo>
                  <a:pt x="1471613" y="3166111"/>
                </a:lnTo>
                <a:lnTo>
                  <a:pt x="1472248" y="3171826"/>
                </a:lnTo>
                <a:lnTo>
                  <a:pt x="1472883" y="3177224"/>
                </a:lnTo>
                <a:lnTo>
                  <a:pt x="1473200" y="3182621"/>
                </a:lnTo>
                <a:lnTo>
                  <a:pt x="1473200" y="3188336"/>
                </a:lnTo>
                <a:lnTo>
                  <a:pt x="1472883" y="3193734"/>
                </a:lnTo>
                <a:lnTo>
                  <a:pt x="1471930" y="3199131"/>
                </a:lnTo>
                <a:lnTo>
                  <a:pt x="1471295" y="3204529"/>
                </a:lnTo>
                <a:lnTo>
                  <a:pt x="1470025" y="3209609"/>
                </a:lnTo>
                <a:lnTo>
                  <a:pt x="1469073" y="3215006"/>
                </a:lnTo>
                <a:lnTo>
                  <a:pt x="1467485" y="3220404"/>
                </a:lnTo>
                <a:lnTo>
                  <a:pt x="1465580" y="3225484"/>
                </a:lnTo>
                <a:lnTo>
                  <a:pt x="1463675" y="3230881"/>
                </a:lnTo>
                <a:lnTo>
                  <a:pt x="1461135" y="3235644"/>
                </a:lnTo>
                <a:lnTo>
                  <a:pt x="1458595" y="3240406"/>
                </a:lnTo>
                <a:lnTo>
                  <a:pt x="1455420" y="3245486"/>
                </a:lnTo>
                <a:lnTo>
                  <a:pt x="1452563" y="3249931"/>
                </a:lnTo>
                <a:lnTo>
                  <a:pt x="1449388" y="3254376"/>
                </a:lnTo>
                <a:lnTo>
                  <a:pt x="1445895" y="3258821"/>
                </a:lnTo>
                <a:lnTo>
                  <a:pt x="1442085" y="3262949"/>
                </a:lnTo>
                <a:lnTo>
                  <a:pt x="1437958" y="3266759"/>
                </a:lnTo>
                <a:lnTo>
                  <a:pt x="1433830" y="3270886"/>
                </a:lnTo>
                <a:lnTo>
                  <a:pt x="1429385" y="3274379"/>
                </a:lnTo>
                <a:lnTo>
                  <a:pt x="1424940" y="3277871"/>
                </a:lnTo>
                <a:lnTo>
                  <a:pt x="1419860" y="3281364"/>
                </a:lnTo>
                <a:lnTo>
                  <a:pt x="1415098" y="3283904"/>
                </a:lnTo>
                <a:lnTo>
                  <a:pt x="1409700" y="3287079"/>
                </a:lnTo>
                <a:lnTo>
                  <a:pt x="1404620" y="3289301"/>
                </a:lnTo>
                <a:lnTo>
                  <a:pt x="1399223" y="3291524"/>
                </a:lnTo>
                <a:lnTo>
                  <a:pt x="1393825" y="3293429"/>
                </a:lnTo>
                <a:lnTo>
                  <a:pt x="1388428" y="3295016"/>
                </a:lnTo>
                <a:lnTo>
                  <a:pt x="1382713" y="3296286"/>
                </a:lnTo>
                <a:lnTo>
                  <a:pt x="1377633" y="3297239"/>
                </a:lnTo>
                <a:lnTo>
                  <a:pt x="1372235" y="3298191"/>
                </a:lnTo>
                <a:lnTo>
                  <a:pt x="1366520" y="3298509"/>
                </a:lnTo>
                <a:lnTo>
                  <a:pt x="1361123" y="3298826"/>
                </a:lnTo>
                <a:lnTo>
                  <a:pt x="1355725" y="3298826"/>
                </a:lnTo>
                <a:lnTo>
                  <a:pt x="1350010" y="3298509"/>
                </a:lnTo>
                <a:lnTo>
                  <a:pt x="1344613" y="3297874"/>
                </a:lnTo>
                <a:lnTo>
                  <a:pt x="1339215" y="3296921"/>
                </a:lnTo>
                <a:lnTo>
                  <a:pt x="1333818" y="3295969"/>
                </a:lnTo>
                <a:lnTo>
                  <a:pt x="1328420" y="3294699"/>
                </a:lnTo>
                <a:lnTo>
                  <a:pt x="1323658" y="3293111"/>
                </a:lnTo>
                <a:lnTo>
                  <a:pt x="1318260" y="3291206"/>
                </a:lnTo>
                <a:lnTo>
                  <a:pt x="1313180" y="3289301"/>
                </a:lnTo>
                <a:lnTo>
                  <a:pt x="1308100" y="3287079"/>
                </a:lnTo>
                <a:lnTo>
                  <a:pt x="1303338" y="3284221"/>
                </a:lnTo>
                <a:lnTo>
                  <a:pt x="1298575" y="3281364"/>
                </a:lnTo>
                <a:lnTo>
                  <a:pt x="1293813" y="3278189"/>
                </a:lnTo>
                <a:lnTo>
                  <a:pt x="1289368" y="3275014"/>
                </a:lnTo>
                <a:lnTo>
                  <a:pt x="1284923" y="3271839"/>
                </a:lnTo>
                <a:lnTo>
                  <a:pt x="1280795" y="3268029"/>
                </a:lnTo>
                <a:lnTo>
                  <a:pt x="1276985" y="3263584"/>
                </a:lnTo>
                <a:lnTo>
                  <a:pt x="1273175" y="3259456"/>
                </a:lnTo>
                <a:lnTo>
                  <a:pt x="1269365" y="3255329"/>
                </a:lnTo>
                <a:lnTo>
                  <a:pt x="1265873" y="3250249"/>
                </a:lnTo>
                <a:lnTo>
                  <a:pt x="1262698" y="3245804"/>
                </a:lnTo>
                <a:lnTo>
                  <a:pt x="947420" y="2751774"/>
                </a:lnTo>
                <a:lnTo>
                  <a:pt x="935038" y="2756854"/>
                </a:lnTo>
                <a:lnTo>
                  <a:pt x="922338" y="2761934"/>
                </a:lnTo>
                <a:lnTo>
                  <a:pt x="909638" y="2766379"/>
                </a:lnTo>
                <a:lnTo>
                  <a:pt x="896938" y="2770506"/>
                </a:lnTo>
                <a:lnTo>
                  <a:pt x="883920" y="2774951"/>
                </a:lnTo>
                <a:lnTo>
                  <a:pt x="871538" y="2778761"/>
                </a:lnTo>
                <a:lnTo>
                  <a:pt x="858520" y="2782254"/>
                </a:lnTo>
                <a:lnTo>
                  <a:pt x="845503" y="2785429"/>
                </a:lnTo>
                <a:lnTo>
                  <a:pt x="832485" y="2788604"/>
                </a:lnTo>
                <a:lnTo>
                  <a:pt x="819468" y="2791144"/>
                </a:lnTo>
                <a:lnTo>
                  <a:pt x="806450" y="2794001"/>
                </a:lnTo>
                <a:lnTo>
                  <a:pt x="793433" y="2796224"/>
                </a:lnTo>
                <a:lnTo>
                  <a:pt x="780415" y="2798129"/>
                </a:lnTo>
                <a:lnTo>
                  <a:pt x="767398" y="2799716"/>
                </a:lnTo>
                <a:lnTo>
                  <a:pt x="754063" y="2801304"/>
                </a:lnTo>
                <a:lnTo>
                  <a:pt x="741045" y="2802891"/>
                </a:lnTo>
                <a:lnTo>
                  <a:pt x="728028" y="2803526"/>
                </a:lnTo>
                <a:lnTo>
                  <a:pt x="715010" y="2804161"/>
                </a:lnTo>
                <a:lnTo>
                  <a:pt x="701675" y="2804796"/>
                </a:lnTo>
                <a:lnTo>
                  <a:pt x="688658" y="2805114"/>
                </a:lnTo>
                <a:lnTo>
                  <a:pt x="675640" y="2805114"/>
                </a:lnTo>
                <a:lnTo>
                  <a:pt x="662623" y="2804796"/>
                </a:lnTo>
                <a:lnTo>
                  <a:pt x="649605" y="2804161"/>
                </a:lnTo>
                <a:lnTo>
                  <a:pt x="636588" y="2803526"/>
                </a:lnTo>
                <a:lnTo>
                  <a:pt x="623570" y="2802256"/>
                </a:lnTo>
                <a:lnTo>
                  <a:pt x="610553" y="2801304"/>
                </a:lnTo>
                <a:lnTo>
                  <a:pt x="597535" y="2799716"/>
                </a:lnTo>
                <a:lnTo>
                  <a:pt x="584518" y="2797811"/>
                </a:lnTo>
                <a:lnTo>
                  <a:pt x="571818" y="2795906"/>
                </a:lnTo>
                <a:lnTo>
                  <a:pt x="558800" y="2793684"/>
                </a:lnTo>
                <a:lnTo>
                  <a:pt x="546100" y="2791144"/>
                </a:lnTo>
                <a:lnTo>
                  <a:pt x="533718" y="2788286"/>
                </a:lnTo>
                <a:lnTo>
                  <a:pt x="517525" y="2784794"/>
                </a:lnTo>
                <a:lnTo>
                  <a:pt x="501968" y="2780666"/>
                </a:lnTo>
                <a:lnTo>
                  <a:pt x="485775" y="2775904"/>
                </a:lnTo>
                <a:lnTo>
                  <a:pt x="470218" y="2771141"/>
                </a:lnTo>
                <a:lnTo>
                  <a:pt x="454660" y="2765744"/>
                </a:lnTo>
                <a:lnTo>
                  <a:pt x="439103" y="2760029"/>
                </a:lnTo>
                <a:lnTo>
                  <a:pt x="424180" y="2753679"/>
                </a:lnTo>
                <a:lnTo>
                  <a:pt x="408940" y="2747329"/>
                </a:lnTo>
                <a:lnTo>
                  <a:pt x="394018" y="2740661"/>
                </a:lnTo>
                <a:lnTo>
                  <a:pt x="379095" y="2733676"/>
                </a:lnTo>
                <a:lnTo>
                  <a:pt x="364173" y="2725739"/>
                </a:lnTo>
                <a:lnTo>
                  <a:pt x="349568" y="2717801"/>
                </a:lnTo>
                <a:lnTo>
                  <a:pt x="335598" y="2709864"/>
                </a:lnTo>
                <a:lnTo>
                  <a:pt x="321310" y="2700974"/>
                </a:lnTo>
                <a:lnTo>
                  <a:pt x="307023" y="2692084"/>
                </a:lnTo>
                <a:lnTo>
                  <a:pt x="293370" y="2682559"/>
                </a:lnTo>
                <a:lnTo>
                  <a:pt x="279718" y="2673034"/>
                </a:lnTo>
                <a:lnTo>
                  <a:pt x="266065" y="2663191"/>
                </a:lnTo>
                <a:lnTo>
                  <a:pt x="253047" y="2652396"/>
                </a:lnTo>
                <a:lnTo>
                  <a:pt x="240347" y="2641601"/>
                </a:lnTo>
                <a:lnTo>
                  <a:pt x="227647" y="2630489"/>
                </a:lnTo>
                <a:lnTo>
                  <a:pt x="214947" y="2619059"/>
                </a:lnTo>
                <a:lnTo>
                  <a:pt x="203200" y="2607629"/>
                </a:lnTo>
                <a:lnTo>
                  <a:pt x="190817" y="2595563"/>
                </a:lnTo>
                <a:lnTo>
                  <a:pt x="179387" y="2582863"/>
                </a:lnTo>
                <a:lnTo>
                  <a:pt x="167957" y="2570163"/>
                </a:lnTo>
                <a:lnTo>
                  <a:pt x="156845" y="2556828"/>
                </a:lnTo>
                <a:lnTo>
                  <a:pt x="146050" y="2543493"/>
                </a:lnTo>
                <a:lnTo>
                  <a:pt x="135255" y="2529523"/>
                </a:lnTo>
                <a:lnTo>
                  <a:pt x="125095" y="2515553"/>
                </a:lnTo>
                <a:lnTo>
                  <a:pt x="115252" y="2500948"/>
                </a:lnTo>
                <a:lnTo>
                  <a:pt x="105410" y="2486343"/>
                </a:lnTo>
                <a:lnTo>
                  <a:pt x="96202" y="2471103"/>
                </a:lnTo>
                <a:lnTo>
                  <a:pt x="87630" y="2456181"/>
                </a:lnTo>
                <a:lnTo>
                  <a:pt x="79057" y="2440941"/>
                </a:lnTo>
                <a:lnTo>
                  <a:pt x="71437" y="2425383"/>
                </a:lnTo>
                <a:lnTo>
                  <a:pt x="63817" y="2409826"/>
                </a:lnTo>
                <a:lnTo>
                  <a:pt x="56515" y="2394268"/>
                </a:lnTo>
                <a:lnTo>
                  <a:pt x="50165" y="2378076"/>
                </a:lnTo>
                <a:lnTo>
                  <a:pt x="43815" y="2362518"/>
                </a:lnTo>
                <a:lnTo>
                  <a:pt x="38100" y="2346326"/>
                </a:lnTo>
                <a:lnTo>
                  <a:pt x="32385" y="2330451"/>
                </a:lnTo>
                <a:lnTo>
                  <a:pt x="27622" y="2313941"/>
                </a:lnTo>
                <a:lnTo>
                  <a:pt x="23177" y="2297748"/>
                </a:lnTo>
                <a:lnTo>
                  <a:pt x="19050" y="2281556"/>
                </a:lnTo>
                <a:lnTo>
                  <a:pt x="15240" y="2265363"/>
                </a:lnTo>
                <a:lnTo>
                  <a:pt x="11747" y="2248853"/>
                </a:lnTo>
                <a:lnTo>
                  <a:pt x="9207" y="2232343"/>
                </a:lnTo>
                <a:lnTo>
                  <a:pt x="6350" y="2216151"/>
                </a:lnTo>
                <a:lnTo>
                  <a:pt x="4445" y="2199641"/>
                </a:lnTo>
                <a:lnTo>
                  <a:pt x="2540" y="2182813"/>
                </a:lnTo>
                <a:lnTo>
                  <a:pt x="1587" y="2166303"/>
                </a:lnTo>
                <a:lnTo>
                  <a:pt x="635" y="2149793"/>
                </a:lnTo>
                <a:lnTo>
                  <a:pt x="0" y="2133283"/>
                </a:lnTo>
                <a:lnTo>
                  <a:pt x="0" y="2117091"/>
                </a:lnTo>
                <a:lnTo>
                  <a:pt x="317" y="2100581"/>
                </a:lnTo>
                <a:lnTo>
                  <a:pt x="952" y="2084071"/>
                </a:lnTo>
                <a:lnTo>
                  <a:pt x="2222" y="2067561"/>
                </a:lnTo>
                <a:lnTo>
                  <a:pt x="3810" y="2051051"/>
                </a:lnTo>
                <a:lnTo>
                  <a:pt x="5715" y="2034541"/>
                </a:lnTo>
                <a:lnTo>
                  <a:pt x="7937" y="2018666"/>
                </a:lnTo>
                <a:lnTo>
                  <a:pt x="10795" y="2002473"/>
                </a:lnTo>
                <a:lnTo>
                  <a:pt x="13652" y="1986598"/>
                </a:lnTo>
                <a:lnTo>
                  <a:pt x="17145" y="1970406"/>
                </a:lnTo>
                <a:lnTo>
                  <a:pt x="20955" y="1954213"/>
                </a:lnTo>
                <a:lnTo>
                  <a:pt x="24765" y="1938656"/>
                </a:lnTo>
                <a:lnTo>
                  <a:pt x="29527" y="1922463"/>
                </a:lnTo>
                <a:lnTo>
                  <a:pt x="34290" y="1906906"/>
                </a:lnTo>
                <a:lnTo>
                  <a:pt x="39687" y="1891666"/>
                </a:lnTo>
                <a:lnTo>
                  <a:pt x="45402" y="1876426"/>
                </a:lnTo>
                <a:lnTo>
                  <a:pt x="51752" y="1861186"/>
                </a:lnTo>
                <a:lnTo>
                  <a:pt x="58102" y="1845628"/>
                </a:lnTo>
                <a:lnTo>
                  <a:pt x="64452" y="1830706"/>
                </a:lnTo>
                <a:lnTo>
                  <a:pt x="71755" y="1815783"/>
                </a:lnTo>
                <a:lnTo>
                  <a:pt x="79375" y="1800861"/>
                </a:lnTo>
                <a:lnTo>
                  <a:pt x="87630" y="1786573"/>
                </a:lnTo>
                <a:lnTo>
                  <a:pt x="95567" y="1772286"/>
                </a:lnTo>
                <a:lnTo>
                  <a:pt x="104457" y="1757998"/>
                </a:lnTo>
                <a:lnTo>
                  <a:pt x="113030" y="1744028"/>
                </a:lnTo>
                <a:lnTo>
                  <a:pt x="122872" y="1730376"/>
                </a:lnTo>
                <a:lnTo>
                  <a:pt x="132397" y="1716723"/>
                </a:lnTo>
                <a:lnTo>
                  <a:pt x="142240" y="1703388"/>
                </a:lnTo>
                <a:lnTo>
                  <a:pt x="152717" y="1690053"/>
                </a:lnTo>
                <a:lnTo>
                  <a:pt x="163195" y="1677353"/>
                </a:lnTo>
                <a:lnTo>
                  <a:pt x="174307" y="1664335"/>
                </a:lnTo>
                <a:lnTo>
                  <a:pt x="185737" y="1652270"/>
                </a:lnTo>
                <a:lnTo>
                  <a:pt x="197802" y="1639888"/>
                </a:lnTo>
                <a:lnTo>
                  <a:pt x="209867" y="1628140"/>
                </a:lnTo>
                <a:lnTo>
                  <a:pt x="222250" y="1616075"/>
                </a:lnTo>
                <a:lnTo>
                  <a:pt x="235267" y="1604646"/>
                </a:lnTo>
                <a:lnTo>
                  <a:pt x="248285" y="1593533"/>
                </a:lnTo>
                <a:lnTo>
                  <a:pt x="261937" y="1583056"/>
                </a:lnTo>
                <a:lnTo>
                  <a:pt x="275908" y="1572260"/>
                </a:lnTo>
                <a:lnTo>
                  <a:pt x="289878" y="1561783"/>
                </a:lnTo>
                <a:lnTo>
                  <a:pt x="304165" y="1552258"/>
                </a:lnTo>
                <a:lnTo>
                  <a:pt x="319088" y="1542416"/>
                </a:lnTo>
                <a:lnTo>
                  <a:pt x="334010" y="1533208"/>
                </a:lnTo>
                <a:lnTo>
                  <a:pt x="349250" y="1524318"/>
                </a:lnTo>
                <a:lnTo>
                  <a:pt x="364490" y="1516063"/>
                </a:lnTo>
                <a:lnTo>
                  <a:pt x="379730" y="1508443"/>
                </a:lnTo>
                <a:lnTo>
                  <a:pt x="395605" y="1500823"/>
                </a:lnTo>
                <a:lnTo>
                  <a:pt x="411163" y="1493838"/>
                </a:lnTo>
                <a:lnTo>
                  <a:pt x="426720" y="1486853"/>
                </a:lnTo>
                <a:lnTo>
                  <a:pt x="442913" y="1480821"/>
                </a:lnTo>
                <a:lnTo>
                  <a:pt x="459105" y="1475105"/>
                </a:lnTo>
                <a:lnTo>
                  <a:pt x="474980" y="1469708"/>
                </a:lnTo>
                <a:lnTo>
                  <a:pt x="491173" y="1464628"/>
                </a:lnTo>
                <a:lnTo>
                  <a:pt x="507365" y="1460183"/>
                </a:lnTo>
                <a:lnTo>
                  <a:pt x="523558" y="1456055"/>
                </a:lnTo>
                <a:lnTo>
                  <a:pt x="540068" y="1452245"/>
                </a:lnTo>
                <a:lnTo>
                  <a:pt x="556578" y="1449070"/>
                </a:lnTo>
                <a:lnTo>
                  <a:pt x="573088" y="1445895"/>
                </a:lnTo>
                <a:lnTo>
                  <a:pt x="589598" y="1443356"/>
                </a:lnTo>
                <a:lnTo>
                  <a:pt x="605790" y="1441451"/>
                </a:lnTo>
                <a:lnTo>
                  <a:pt x="622300" y="1439546"/>
                </a:lnTo>
                <a:lnTo>
                  <a:pt x="638810" y="1438275"/>
                </a:lnTo>
                <a:lnTo>
                  <a:pt x="655320" y="1437640"/>
                </a:lnTo>
                <a:lnTo>
                  <a:pt x="671830" y="1436688"/>
                </a:lnTo>
                <a:close/>
                <a:moveTo>
                  <a:pt x="1808801" y="0"/>
                </a:moveTo>
                <a:lnTo>
                  <a:pt x="1822779" y="318"/>
                </a:lnTo>
                <a:lnTo>
                  <a:pt x="1836121" y="635"/>
                </a:lnTo>
                <a:lnTo>
                  <a:pt x="1849463" y="1588"/>
                </a:lnTo>
                <a:lnTo>
                  <a:pt x="1862806" y="3177"/>
                </a:lnTo>
                <a:lnTo>
                  <a:pt x="1875830" y="4447"/>
                </a:lnTo>
                <a:lnTo>
                  <a:pt x="1888855" y="6353"/>
                </a:lnTo>
                <a:lnTo>
                  <a:pt x="1901562" y="8894"/>
                </a:lnTo>
                <a:lnTo>
                  <a:pt x="1914269" y="11435"/>
                </a:lnTo>
                <a:lnTo>
                  <a:pt x="1926658" y="14612"/>
                </a:lnTo>
                <a:lnTo>
                  <a:pt x="1939047" y="17471"/>
                </a:lnTo>
                <a:lnTo>
                  <a:pt x="1951119" y="21282"/>
                </a:lnTo>
                <a:lnTo>
                  <a:pt x="1963190" y="25412"/>
                </a:lnTo>
                <a:lnTo>
                  <a:pt x="1974944" y="29859"/>
                </a:lnTo>
                <a:lnTo>
                  <a:pt x="1986698" y="34306"/>
                </a:lnTo>
                <a:lnTo>
                  <a:pt x="1998452" y="39071"/>
                </a:lnTo>
                <a:lnTo>
                  <a:pt x="2009571" y="44471"/>
                </a:lnTo>
                <a:lnTo>
                  <a:pt x="2020689" y="49870"/>
                </a:lnTo>
                <a:lnTo>
                  <a:pt x="2031490" y="55906"/>
                </a:lnTo>
                <a:lnTo>
                  <a:pt x="2042291" y="61941"/>
                </a:lnTo>
                <a:lnTo>
                  <a:pt x="2053092" y="67976"/>
                </a:lnTo>
                <a:lnTo>
                  <a:pt x="2063257" y="74964"/>
                </a:lnTo>
                <a:lnTo>
                  <a:pt x="2073741" y="81953"/>
                </a:lnTo>
                <a:lnTo>
                  <a:pt x="2083589" y="89259"/>
                </a:lnTo>
                <a:lnTo>
                  <a:pt x="2093754" y="96564"/>
                </a:lnTo>
                <a:lnTo>
                  <a:pt x="2103284" y="104506"/>
                </a:lnTo>
                <a:lnTo>
                  <a:pt x="2112814" y="112447"/>
                </a:lnTo>
                <a:lnTo>
                  <a:pt x="2122027" y="120388"/>
                </a:lnTo>
                <a:lnTo>
                  <a:pt x="2131239" y="129282"/>
                </a:lnTo>
                <a:lnTo>
                  <a:pt x="2139816" y="138176"/>
                </a:lnTo>
                <a:lnTo>
                  <a:pt x="2148711" y="147070"/>
                </a:lnTo>
                <a:lnTo>
                  <a:pt x="2157288" y="156282"/>
                </a:lnTo>
                <a:lnTo>
                  <a:pt x="2165548" y="165811"/>
                </a:lnTo>
                <a:lnTo>
                  <a:pt x="2173490" y="175658"/>
                </a:lnTo>
                <a:lnTo>
                  <a:pt x="2181749" y="185505"/>
                </a:lnTo>
                <a:lnTo>
                  <a:pt x="2189373" y="195987"/>
                </a:lnTo>
                <a:lnTo>
                  <a:pt x="2196680" y="206152"/>
                </a:lnTo>
                <a:lnTo>
                  <a:pt x="2203986" y="216952"/>
                </a:lnTo>
                <a:lnTo>
                  <a:pt x="2211293" y="227752"/>
                </a:lnTo>
                <a:lnTo>
                  <a:pt x="2217646" y="238870"/>
                </a:lnTo>
                <a:lnTo>
                  <a:pt x="2224635" y="249987"/>
                </a:lnTo>
                <a:lnTo>
                  <a:pt x="2230671" y="261423"/>
                </a:lnTo>
                <a:lnTo>
                  <a:pt x="2237024" y="273175"/>
                </a:lnTo>
                <a:lnTo>
                  <a:pt x="2243060" y="285246"/>
                </a:lnTo>
                <a:lnTo>
                  <a:pt x="2248778" y="296999"/>
                </a:lnTo>
                <a:lnTo>
                  <a:pt x="2253861" y="309069"/>
                </a:lnTo>
                <a:lnTo>
                  <a:pt x="2259261" y="321458"/>
                </a:lnTo>
                <a:lnTo>
                  <a:pt x="2264344" y="334163"/>
                </a:lnTo>
                <a:lnTo>
                  <a:pt x="2269427" y="347187"/>
                </a:lnTo>
                <a:lnTo>
                  <a:pt x="2273874" y="359575"/>
                </a:lnTo>
                <a:lnTo>
                  <a:pt x="2278004" y="372599"/>
                </a:lnTo>
                <a:lnTo>
                  <a:pt x="2282452" y="386257"/>
                </a:lnTo>
                <a:lnTo>
                  <a:pt x="2286264" y="399598"/>
                </a:lnTo>
                <a:lnTo>
                  <a:pt x="2290076" y="412939"/>
                </a:lnTo>
                <a:lnTo>
                  <a:pt x="2292935" y="426598"/>
                </a:lnTo>
                <a:lnTo>
                  <a:pt x="2296429" y="440575"/>
                </a:lnTo>
                <a:lnTo>
                  <a:pt x="2299288" y="454233"/>
                </a:lnTo>
                <a:lnTo>
                  <a:pt x="2301830" y="468527"/>
                </a:lnTo>
                <a:lnTo>
                  <a:pt x="2304053" y="482504"/>
                </a:lnTo>
                <a:lnTo>
                  <a:pt x="2306595" y="497116"/>
                </a:lnTo>
                <a:lnTo>
                  <a:pt x="2308501" y="511410"/>
                </a:lnTo>
                <a:lnTo>
                  <a:pt x="2309772" y="526339"/>
                </a:lnTo>
                <a:lnTo>
                  <a:pt x="2311360" y="540633"/>
                </a:lnTo>
                <a:lnTo>
                  <a:pt x="2312630" y="555245"/>
                </a:lnTo>
                <a:lnTo>
                  <a:pt x="2313266" y="570174"/>
                </a:lnTo>
                <a:lnTo>
                  <a:pt x="2320255" y="573033"/>
                </a:lnTo>
                <a:lnTo>
                  <a:pt x="2327244" y="576209"/>
                </a:lnTo>
                <a:lnTo>
                  <a:pt x="2333597" y="579704"/>
                </a:lnTo>
                <a:lnTo>
                  <a:pt x="2339633" y="583515"/>
                </a:lnTo>
                <a:lnTo>
                  <a:pt x="2345351" y="587645"/>
                </a:lnTo>
                <a:lnTo>
                  <a:pt x="2350751" y="592727"/>
                </a:lnTo>
                <a:lnTo>
                  <a:pt x="2356152" y="597809"/>
                </a:lnTo>
                <a:lnTo>
                  <a:pt x="2361234" y="603527"/>
                </a:lnTo>
                <a:lnTo>
                  <a:pt x="2365364" y="609562"/>
                </a:lnTo>
                <a:lnTo>
                  <a:pt x="2369494" y="616233"/>
                </a:lnTo>
                <a:lnTo>
                  <a:pt x="2372988" y="622903"/>
                </a:lnTo>
                <a:lnTo>
                  <a:pt x="2376483" y="630527"/>
                </a:lnTo>
                <a:lnTo>
                  <a:pt x="2379024" y="638786"/>
                </a:lnTo>
                <a:lnTo>
                  <a:pt x="2381566" y="647362"/>
                </a:lnTo>
                <a:lnTo>
                  <a:pt x="2383472" y="656574"/>
                </a:lnTo>
                <a:lnTo>
                  <a:pt x="2384425" y="666103"/>
                </a:lnTo>
                <a:lnTo>
                  <a:pt x="2385378" y="674362"/>
                </a:lnTo>
                <a:lnTo>
                  <a:pt x="2385695" y="681985"/>
                </a:lnTo>
                <a:lnTo>
                  <a:pt x="2386013" y="689927"/>
                </a:lnTo>
                <a:lnTo>
                  <a:pt x="2385695" y="698503"/>
                </a:lnTo>
                <a:lnTo>
                  <a:pt x="2385378" y="706444"/>
                </a:lnTo>
                <a:lnTo>
                  <a:pt x="2384425" y="714703"/>
                </a:lnTo>
                <a:lnTo>
                  <a:pt x="2383472" y="723279"/>
                </a:lnTo>
                <a:lnTo>
                  <a:pt x="2381883" y="731538"/>
                </a:lnTo>
                <a:lnTo>
                  <a:pt x="2380295" y="740115"/>
                </a:lnTo>
                <a:lnTo>
                  <a:pt x="2378389" y="748373"/>
                </a:lnTo>
                <a:lnTo>
                  <a:pt x="2376483" y="756950"/>
                </a:lnTo>
                <a:lnTo>
                  <a:pt x="2374259" y="765526"/>
                </a:lnTo>
                <a:lnTo>
                  <a:pt x="2371400" y="773467"/>
                </a:lnTo>
                <a:lnTo>
                  <a:pt x="2368541" y="781726"/>
                </a:lnTo>
                <a:lnTo>
                  <a:pt x="2365364" y="789985"/>
                </a:lnTo>
                <a:lnTo>
                  <a:pt x="2361870" y="797926"/>
                </a:lnTo>
                <a:lnTo>
                  <a:pt x="2358376" y="805550"/>
                </a:lnTo>
                <a:lnTo>
                  <a:pt x="2354563" y="813173"/>
                </a:lnTo>
                <a:lnTo>
                  <a:pt x="2350434" y="820479"/>
                </a:lnTo>
                <a:lnTo>
                  <a:pt x="2346304" y="827785"/>
                </a:lnTo>
                <a:lnTo>
                  <a:pt x="2341539" y="834773"/>
                </a:lnTo>
                <a:lnTo>
                  <a:pt x="2337091" y="841444"/>
                </a:lnTo>
                <a:lnTo>
                  <a:pt x="2332009" y="848114"/>
                </a:lnTo>
                <a:lnTo>
                  <a:pt x="2326608" y="854149"/>
                </a:lnTo>
                <a:lnTo>
                  <a:pt x="2321843" y="859867"/>
                </a:lnTo>
                <a:lnTo>
                  <a:pt x="2316125" y="865585"/>
                </a:lnTo>
                <a:lnTo>
                  <a:pt x="2310407" y="870667"/>
                </a:lnTo>
                <a:lnTo>
                  <a:pt x="2304689" y="875432"/>
                </a:lnTo>
                <a:lnTo>
                  <a:pt x="2298335" y="879879"/>
                </a:lnTo>
                <a:lnTo>
                  <a:pt x="2292300" y="884008"/>
                </a:lnTo>
                <a:lnTo>
                  <a:pt x="2285628" y="887502"/>
                </a:lnTo>
                <a:lnTo>
                  <a:pt x="2279275" y="890996"/>
                </a:lnTo>
                <a:lnTo>
                  <a:pt x="2273239" y="915137"/>
                </a:lnTo>
                <a:lnTo>
                  <a:pt x="2266250" y="938643"/>
                </a:lnTo>
                <a:lnTo>
                  <a:pt x="2258626" y="962467"/>
                </a:lnTo>
                <a:lnTo>
                  <a:pt x="2251002" y="986290"/>
                </a:lnTo>
                <a:lnTo>
                  <a:pt x="2242425" y="1009161"/>
                </a:lnTo>
                <a:lnTo>
                  <a:pt x="2233212" y="1032031"/>
                </a:lnTo>
                <a:lnTo>
                  <a:pt x="2223682" y="1054584"/>
                </a:lnTo>
                <a:lnTo>
                  <a:pt x="2213834" y="1076819"/>
                </a:lnTo>
                <a:lnTo>
                  <a:pt x="2203351" y="1098419"/>
                </a:lnTo>
                <a:lnTo>
                  <a:pt x="2192232" y="1119701"/>
                </a:lnTo>
                <a:lnTo>
                  <a:pt x="2180479" y="1140348"/>
                </a:lnTo>
                <a:lnTo>
                  <a:pt x="2168407" y="1160360"/>
                </a:lnTo>
                <a:lnTo>
                  <a:pt x="2155700" y="1179736"/>
                </a:lnTo>
                <a:lnTo>
                  <a:pt x="2142358" y="1198477"/>
                </a:lnTo>
                <a:lnTo>
                  <a:pt x="2128380" y="1216901"/>
                </a:lnTo>
                <a:lnTo>
                  <a:pt x="2114403" y="1234054"/>
                </a:lnTo>
                <a:lnTo>
                  <a:pt x="2106779" y="1242630"/>
                </a:lnTo>
                <a:lnTo>
                  <a:pt x="2099472" y="1250889"/>
                </a:lnTo>
                <a:lnTo>
                  <a:pt x="2091848" y="1259148"/>
                </a:lnTo>
                <a:lnTo>
                  <a:pt x="2083589" y="1266771"/>
                </a:lnTo>
                <a:lnTo>
                  <a:pt x="2075647" y="1274395"/>
                </a:lnTo>
                <a:lnTo>
                  <a:pt x="2067705" y="1282018"/>
                </a:lnTo>
                <a:lnTo>
                  <a:pt x="2059445" y="1289006"/>
                </a:lnTo>
                <a:lnTo>
                  <a:pt x="2051186" y="1295994"/>
                </a:lnTo>
                <a:lnTo>
                  <a:pt x="2042609" y="1302665"/>
                </a:lnTo>
                <a:lnTo>
                  <a:pt x="2034032" y="1309018"/>
                </a:lnTo>
                <a:lnTo>
                  <a:pt x="2025137" y="1315688"/>
                </a:lnTo>
                <a:lnTo>
                  <a:pt x="2016242" y="1321724"/>
                </a:lnTo>
                <a:lnTo>
                  <a:pt x="2007029" y="1327441"/>
                </a:lnTo>
                <a:lnTo>
                  <a:pt x="1997817" y="1332841"/>
                </a:lnTo>
                <a:lnTo>
                  <a:pt x="1988922" y="1338241"/>
                </a:lnTo>
                <a:lnTo>
                  <a:pt x="1979074" y="1343324"/>
                </a:lnTo>
                <a:lnTo>
                  <a:pt x="1969544" y="1348088"/>
                </a:lnTo>
                <a:lnTo>
                  <a:pt x="1960014" y="1352535"/>
                </a:lnTo>
                <a:lnTo>
                  <a:pt x="1950166" y="1356665"/>
                </a:lnTo>
                <a:lnTo>
                  <a:pt x="1940000" y="1360477"/>
                </a:lnTo>
                <a:lnTo>
                  <a:pt x="1929835" y="1364288"/>
                </a:lnTo>
                <a:lnTo>
                  <a:pt x="1919352" y="1367782"/>
                </a:lnTo>
                <a:lnTo>
                  <a:pt x="1909186" y="1370641"/>
                </a:lnTo>
                <a:lnTo>
                  <a:pt x="1898703" y="1373500"/>
                </a:lnTo>
                <a:lnTo>
                  <a:pt x="1888220" y="1375724"/>
                </a:lnTo>
                <a:lnTo>
                  <a:pt x="1877101" y="1377947"/>
                </a:lnTo>
                <a:lnTo>
                  <a:pt x="1865982" y="1379853"/>
                </a:lnTo>
                <a:lnTo>
                  <a:pt x="1854864" y="1381123"/>
                </a:lnTo>
                <a:lnTo>
                  <a:pt x="1843745" y="1382712"/>
                </a:lnTo>
                <a:lnTo>
                  <a:pt x="1832309" y="1383347"/>
                </a:lnTo>
                <a:lnTo>
                  <a:pt x="1820873" y="1383665"/>
                </a:lnTo>
                <a:lnTo>
                  <a:pt x="1808801" y="1384300"/>
                </a:lnTo>
                <a:lnTo>
                  <a:pt x="1797365" y="1383665"/>
                </a:lnTo>
                <a:lnTo>
                  <a:pt x="1785929" y="1383347"/>
                </a:lnTo>
                <a:lnTo>
                  <a:pt x="1774493" y="1382712"/>
                </a:lnTo>
                <a:lnTo>
                  <a:pt x="1763374" y="1381441"/>
                </a:lnTo>
                <a:lnTo>
                  <a:pt x="1752256" y="1379853"/>
                </a:lnTo>
                <a:lnTo>
                  <a:pt x="1741137" y="1377947"/>
                </a:lnTo>
                <a:lnTo>
                  <a:pt x="1730336" y="1375724"/>
                </a:lnTo>
                <a:lnTo>
                  <a:pt x="1719535" y="1373500"/>
                </a:lnTo>
                <a:lnTo>
                  <a:pt x="1709052" y="1370641"/>
                </a:lnTo>
                <a:lnTo>
                  <a:pt x="1698569" y="1367782"/>
                </a:lnTo>
                <a:lnTo>
                  <a:pt x="1688721" y="1364606"/>
                </a:lnTo>
                <a:lnTo>
                  <a:pt x="1678238" y="1360794"/>
                </a:lnTo>
                <a:lnTo>
                  <a:pt x="1668390" y="1356982"/>
                </a:lnTo>
                <a:lnTo>
                  <a:pt x="1658542" y="1352853"/>
                </a:lnTo>
                <a:lnTo>
                  <a:pt x="1649012" y="1348088"/>
                </a:lnTo>
                <a:lnTo>
                  <a:pt x="1639164" y="1343641"/>
                </a:lnTo>
                <a:lnTo>
                  <a:pt x="1630269" y="1338559"/>
                </a:lnTo>
                <a:lnTo>
                  <a:pt x="1620421" y="1333794"/>
                </a:lnTo>
                <a:lnTo>
                  <a:pt x="1611526" y="1327759"/>
                </a:lnTo>
                <a:lnTo>
                  <a:pt x="1602632" y="1322042"/>
                </a:lnTo>
                <a:lnTo>
                  <a:pt x="1593737" y="1316324"/>
                </a:lnTo>
                <a:lnTo>
                  <a:pt x="1584842" y="1309971"/>
                </a:lnTo>
                <a:lnTo>
                  <a:pt x="1576265" y="1303936"/>
                </a:lnTo>
                <a:lnTo>
                  <a:pt x="1567688" y="1296947"/>
                </a:lnTo>
                <a:lnTo>
                  <a:pt x="1559746" y="1289959"/>
                </a:lnTo>
                <a:lnTo>
                  <a:pt x="1551169" y="1282653"/>
                </a:lnTo>
                <a:lnTo>
                  <a:pt x="1543227" y="1275348"/>
                </a:lnTo>
                <a:lnTo>
                  <a:pt x="1535285" y="1267724"/>
                </a:lnTo>
                <a:lnTo>
                  <a:pt x="1527661" y="1260100"/>
                </a:lnTo>
                <a:lnTo>
                  <a:pt x="1520037" y="1252159"/>
                </a:lnTo>
                <a:lnTo>
                  <a:pt x="1512095" y="1244218"/>
                </a:lnTo>
                <a:lnTo>
                  <a:pt x="1505106" y="1235642"/>
                </a:lnTo>
                <a:lnTo>
                  <a:pt x="1490811" y="1218489"/>
                </a:lnTo>
                <a:lnTo>
                  <a:pt x="1477151" y="1200383"/>
                </a:lnTo>
                <a:lnTo>
                  <a:pt x="1463491" y="1181642"/>
                </a:lnTo>
                <a:lnTo>
                  <a:pt x="1451102" y="1162583"/>
                </a:lnTo>
                <a:lnTo>
                  <a:pt x="1438712" y="1142572"/>
                </a:lnTo>
                <a:lnTo>
                  <a:pt x="1426958" y="1121925"/>
                </a:lnTo>
                <a:lnTo>
                  <a:pt x="1415840" y="1101278"/>
                </a:lnTo>
                <a:lnTo>
                  <a:pt x="1405357" y="1079678"/>
                </a:lnTo>
                <a:lnTo>
                  <a:pt x="1395191" y="1057760"/>
                </a:lnTo>
                <a:lnTo>
                  <a:pt x="1385979" y="1035525"/>
                </a:lnTo>
                <a:lnTo>
                  <a:pt x="1376766" y="1012972"/>
                </a:lnTo>
                <a:lnTo>
                  <a:pt x="1368189" y="989467"/>
                </a:lnTo>
                <a:lnTo>
                  <a:pt x="1360247" y="966278"/>
                </a:lnTo>
                <a:lnTo>
                  <a:pt x="1352941" y="943090"/>
                </a:lnTo>
                <a:lnTo>
                  <a:pt x="1346269" y="919267"/>
                </a:lnTo>
                <a:lnTo>
                  <a:pt x="1339598" y="895126"/>
                </a:lnTo>
                <a:lnTo>
                  <a:pt x="1332292" y="892902"/>
                </a:lnTo>
                <a:lnTo>
                  <a:pt x="1324985" y="889726"/>
                </a:lnTo>
                <a:lnTo>
                  <a:pt x="1318314" y="886232"/>
                </a:lnTo>
                <a:lnTo>
                  <a:pt x="1311325" y="882420"/>
                </a:lnTo>
                <a:lnTo>
                  <a:pt x="1304654" y="878290"/>
                </a:lnTo>
                <a:lnTo>
                  <a:pt x="1298619" y="873208"/>
                </a:lnTo>
                <a:lnTo>
                  <a:pt x="1292265" y="867808"/>
                </a:lnTo>
                <a:lnTo>
                  <a:pt x="1286547" y="862726"/>
                </a:lnTo>
                <a:lnTo>
                  <a:pt x="1280829" y="856373"/>
                </a:lnTo>
                <a:lnTo>
                  <a:pt x="1274793" y="850020"/>
                </a:lnTo>
                <a:lnTo>
                  <a:pt x="1269710" y="843032"/>
                </a:lnTo>
                <a:lnTo>
                  <a:pt x="1264627" y="836044"/>
                </a:lnTo>
                <a:lnTo>
                  <a:pt x="1259545" y="828738"/>
                </a:lnTo>
                <a:lnTo>
                  <a:pt x="1255097" y="821114"/>
                </a:lnTo>
                <a:lnTo>
                  <a:pt x="1250968" y="813491"/>
                </a:lnTo>
                <a:lnTo>
                  <a:pt x="1246520" y="805550"/>
                </a:lnTo>
                <a:lnTo>
                  <a:pt x="1242708" y="796973"/>
                </a:lnTo>
                <a:lnTo>
                  <a:pt x="1239214" y="788714"/>
                </a:lnTo>
                <a:lnTo>
                  <a:pt x="1236037" y="780138"/>
                </a:lnTo>
                <a:lnTo>
                  <a:pt x="1232860" y="771562"/>
                </a:lnTo>
                <a:lnTo>
                  <a:pt x="1230001" y="762667"/>
                </a:lnTo>
                <a:lnTo>
                  <a:pt x="1227460" y="753773"/>
                </a:lnTo>
                <a:lnTo>
                  <a:pt x="1225554" y="745197"/>
                </a:lnTo>
                <a:lnTo>
                  <a:pt x="1223648" y="735985"/>
                </a:lnTo>
                <a:lnTo>
                  <a:pt x="1222059" y="727091"/>
                </a:lnTo>
                <a:lnTo>
                  <a:pt x="1220471" y="718197"/>
                </a:lnTo>
                <a:lnTo>
                  <a:pt x="1219836" y="708985"/>
                </a:lnTo>
                <a:lnTo>
                  <a:pt x="1219200" y="700409"/>
                </a:lnTo>
                <a:lnTo>
                  <a:pt x="1219200" y="691832"/>
                </a:lnTo>
                <a:lnTo>
                  <a:pt x="1219200" y="682938"/>
                </a:lnTo>
                <a:lnTo>
                  <a:pt x="1219518" y="674680"/>
                </a:lnTo>
                <a:lnTo>
                  <a:pt x="1220153" y="666103"/>
                </a:lnTo>
                <a:lnTo>
                  <a:pt x="1221742" y="655621"/>
                </a:lnTo>
                <a:lnTo>
                  <a:pt x="1223648" y="645456"/>
                </a:lnTo>
                <a:lnTo>
                  <a:pt x="1226824" y="635927"/>
                </a:lnTo>
                <a:lnTo>
                  <a:pt x="1229683" y="627350"/>
                </a:lnTo>
                <a:lnTo>
                  <a:pt x="1233496" y="618774"/>
                </a:lnTo>
                <a:lnTo>
                  <a:pt x="1237943" y="611468"/>
                </a:lnTo>
                <a:lnTo>
                  <a:pt x="1242708" y="604162"/>
                </a:lnTo>
                <a:lnTo>
                  <a:pt x="1248108" y="598127"/>
                </a:lnTo>
                <a:lnTo>
                  <a:pt x="1253827" y="592409"/>
                </a:lnTo>
                <a:lnTo>
                  <a:pt x="1259862" y="587009"/>
                </a:lnTo>
                <a:lnTo>
                  <a:pt x="1266534" y="581927"/>
                </a:lnTo>
                <a:lnTo>
                  <a:pt x="1273522" y="577798"/>
                </a:lnTo>
                <a:lnTo>
                  <a:pt x="1280829" y="574304"/>
                </a:lnTo>
                <a:lnTo>
                  <a:pt x="1288453" y="570809"/>
                </a:lnTo>
                <a:lnTo>
                  <a:pt x="1296395" y="568268"/>
                </a:lnTo>
                <a:lnTo>
                  <a:pt x="1304654" y="566045"/>
                </a:lnTo>
                <a:lnTo>
                  <a:pt x="1305607" y="551115"/>
                </a:lnTo>
                <a:lnTo>
                  <a:pt x="1306560" y="536504"/>
                </a:lnTo>
                <a:lnTo>
                  <a:pt x="1308149" y="521892"/>
                </a:lnTo>
                <a:lnTo>
                  <a:pt x="1310055" y="507598"/>
                </a:lnTo>
                <a:lnTo>
                  <a:pt x="1311961" y="493304"/>
                </a:lnTo>
                <a:lnTo>
                  <a:pt x="1314502" y="479010"/>
                </a:lnTo>
                <a:lnTo>
                  <a:pt x="1316726" y="465033"/>
                </a:lnTo>
                <a:lnTo>
                  <a:pt x="1319267" y="450739"/>
                </a:lnTo>
                <a:lnTo>
                  <a:pt x="1322444" y="437081"/>
                </a:lnTo>
                <a:lnTo>
                  <a:pt x="1325303" y="423104"/>
                </a:lnTo>
                <a:lnTo>
                  <a:pt x="1328797" y="409763"/>
                </a:lnTo>
                <a:lnTo>
                  <a:pt x="1332610" y="396422"/>
                </a:lnTo>
                <a:lnTo>
                  <a:pt x="1336422" y="383081"/>
                </a:lnTo>
                <a:lnTo>
                  <a:pt x="1340869" y="370057"/>
                </a:lnTo>
                <a:lnTo>
                  <a:pt x="1344999" y="357034"/>
                </a:lnTo>
                <a:lnTo>
                  <a:pt x="1349446" y="344010"/>
                </a:lnTo>
                <a:lnTo>
                  <a:pt x="1354529" y="331305"/>
                </a:lnTo>
                <a:lnTo>
                  <a:pt x="1359612" y="319234"/>
                </a:lnTo>
                <a:lnTo>
                  <a:pt x="1365012" y="306528"/>
                </a:lnTo>
                <a:lnTo>
                  <a:pt x="1370095" y="294775"/>
                </a:lnTo>
                <a:lnTo>
                  <a:pt x="1376131" y="282705"/>
                </a:lnTo>
                <a:lnTo>
                  <a:pt x="1382167" y="270952"/>
                </a:lnTo>
                <a:lnTo>
                  <a:pt x="1388202" y="259517"/>
                </a:lnTo>
                <a:lnTo>
                  <a:pt x="1394873" y="248081"/>
                </a:lnTo>
                <a:lnTo>
                  <a:pt x="1401227" y="236964"/>
                </a:lnTo>
                <a:lnTo>
                  <a:pt x="1408216" y="225846"/>
                </a:lnTo>
                <a:lnTo>
                  <a:pt x="1414887" y="215046"/>
                </a:lnTo>
                <a:lnTo>
                  <a:pt x="1422193" y="204246"/>
                </a:lnTo>
                <a:lnTo>
                  <a:pt x="1429817" y="194082"/>
                </a:lnTo>
                <a:lnTo>
                  <a:pt x="1437759" y="183917"/>
                </a:lnTo>
                <a:lnTo>
                  <a:pt x="1445701" y="174070"/>
                </a:lnTo>
                <a:lnTo>
                  <a:pt x="1453643" y="164541"/>
                </a:lnTo>
                <a:lnTo>
                  <a:pt x="1461585" y="155011"/>
                </a:lnTo>
                <a:lnTo>
                  <a:pt x="1470480" y="145799"/>
                </a:lnTo>
                <a:lnTo>
                  <a:pt x="1479057" y="136588"/>
                </a:lnTo>
                <a:lnTo>
                  <a:pt x="1488269" y="128329"/>
                </a:lnTo>
                <a:lnTo>
                  <a:pt x="1496846" y="119753"/>
                </a:lnTo>
                <a:lnTo>
                  <a:pt x="1506377" y="111494"/>
                </a:lnTo>
                <a:lnTo>
                  <a:pt x="1515589" y="103235"/>
                </a:lnTo>
                <a:lnTo>
                  <a:pt x="1525755" y="95611"/>
                </a:lnTo>
                <a:lnTo>
                  <a:pt x="1535285" y="88306"/>
                </a:lnTo>
                <a:lnTo>
                  <a:pt x="1545133" y="81000"/>
                </a:lnTo>
                <a:lnTo>
                  <a:pt x="1555616" y="74329"/>
                </a:lnTo>
                <a:lnTo>
                  <a:pt x="1565781" y="67659"/>
                </a:lnTo>
                <a:lnTo>
                  <a:pt x="1576582" y="61306"/>
                </a:lnTo>
                <a:lnTo>
                  <a:pt x="1587383" y="54953"/>
                </a:lnTo>
                <a:lnTo>
                  <a:pt x="1597866" y="49235"/>
                </a:lnTo>
                <a:lnTo>
                  <a:pt x="1608985" y="44153"/>
                </a:lnTo>
                <a:lnTo>
                  <a:pt x="1620421" y="38753"/>
                </a:lnTo>
                <a:lnTo>
                  <a:pt x="1632175" y="33988"/>
                </a:lnTo>
                <a:lnTo>
                  <a:pt x="1643611" y="29541"/>
                </a:lnTo>
                <a:lnTo>
                  <a:pt x="1655365" y="25412"/>
                </a:lnTo>
                <a:lnTo>
                  <a:pt x="1667119" y="20965"/>
                </a:lnTo>
                <a:lnTo>
                  <a:pt x="1679508" y="17471"/>
                </a:lnTo>
                <a:lnTo>
                  <a:pt x="1691898" y="14294"/>
                </a:lnTo>
                <a:lnTo>
                  <a:pt x="1703969" y="11435"/>
                </a:lnTo>
                <a:lnTo>
                  <a:pt x="1716676" y="8894"/>
                </a:lnTo>
                <a:lnTo>
                  <a:pt x="1729383" y="6353"/>
                </a:lnTo>
                <a:lnTo>
                  <a:pt x="1742408" y="4447"/>
                </a:lnTo>
                <a:lnTo>
                  <a:pt x="1755432" y="3177"/>
                </a:lnTo>
                <a:lnTo>
                  <a:pt x="1768457" y="1588"/>
                </a:lnTo>
                <a:lnTo>
                  <a:pt x="1781799" y="635"/>
                </a:lnTo>
                <a:lnTo>
                  <a:pt x="1795459" y="318"/>
                </a:lnTo>
                <a:lnTo>
                  <a:pt x="1808801" y="0"/>
                </a:lnTo>
                <a:close/>
              </a:path>
            </a:pathLst>
          </a:cu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endParaRPr lang="zh-CN" altLang="en-US">
              <a:latin typeface="Calibri" panose="020F0502020204030204" pitchFamily="34" charset="0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10</xdr:col>
      <xdr:colOff>481965</xdr:colOff>
      <xdr:row>8</xdr:row>
      <xdr:rowOff>66675</xdr:rowOff>
    </xdr:from>
    <xdr:to>
      <xdr:col>12</xdr:col>
      <xdr:colOff>452755</xdr:colOff>
      <xdr:row>14</xdr:row>
      <xdr:rowOff>151765</xdr:rowOff>
    </xdr:to>
    <xdr:grpSp>
      <xdr:nvGrpSpPr>
        <xdr:cNvPr id="16" name="组合 15">
          <a:hlinkClick xmlns:r="http://schemas.openxmlformats.org/officeDocument/2006/relationships" r:id="rId4"/>
        </xdr:cNvPr>
        <xdr:cNvGrpSpPr/>
      </xdr:nvGrpSpPr>
      <xdr:grpSpPr>
        <a:xfrm>
          <a:off x="7339965" y="1514475"/>
          <a:ext cx="1342390" cy="1342390"/>
          <a:chOff x="9585" y="2745"/>
          <a:chExt cx="2114" cy="2114"/>
        </a:xfrm>
      </xdr:grpSpPr>
      <xdr:sp>
        <xdr:nvSpPr>
          <xdr:cNvPr id="6" name="椭圆 5"/>
          <xdr:cNvSpPr/>
        </xdr:nvSpPr>
        <xdr:spPr>
          <a:xfrm>
            <a:off x="9585" y="2745"/>
            <a:ext cx="2115" cy="2115"/>
          </a:xfrm>
          <a:prstGeom prst="ellipse">
            <a:avLst/>
          </a:prstGeom>
          <a:solidFill>
            <a:schemeClr val="bg1"/>
          </a:solidFill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12" name="KSO_Shape"/>
          <xdr:cNvSpPr/>
        </xdr:nvSpPr>
        <xdr:spPr>
          <a:xfrm>
            <a:off x="10035" y="3117"/>
            <a:ext cx="1214" cy="1370"/>
          </a:xfrm>
          <a:custGeom>
            <a:avLst/>
            <a:gdLst>
              <a:gd name="T0" fmla="*/ 1666155 w 1454151"/>
              <a:gd name="T1" fmla="*/ 239504 h 1641476"/>
              <a:gd name="T2" fmla="*/ 1685409 w 1454151"/>
              <a:gd name="T3" fmla="*/ 260813 h 1641476"/>
              <a:gd name="T4" fmla="*/ 1688573 w 1454151"/>
              <a:gd name="T5" fmla="*/ 986887 h 1641476"/>
              <a:gd name="T6" fmla="*/ 1681980 w 1454151"/>
              <a:gd name="T7" fmla="*/ 1011614 h 1641476"/>
              <a:gd name="T8" fmla="*/ 1361552 w 1454151"/>
              <a:gd name="T9" fmla="*/ 1878693 h 1641476"/>
              <a:gd name="T10" fmla="*/ 1341773 w 1454151"/>
              <a:gd name="T11" fmla="*/ 1900002 h 1641476"/>
              <a:gd name="T12" fmla="*/ 1029520 w 1454151"/>
              <a:gd name="T13" fmla="*/ 1905000 h 1641476"/>
              <a:gd name="T14" fmla="*/ 1002884 w 1454151"/>
              <a:gd name="T15" fmla="*/ 1892373 h 1641476"/>
              <a:gd name="T16" fmla="*/ 990226 w 1454151"/>
              <a:gd name="T17" fmla="*/ 1865803 h 1641476"/>
              <a:gd name="T18" fmla="*/ 993918 w 1454151"/>
              <a:gd name="T19" fmla="*/ 1416743 h 1641476"/>
              <a:gd name="T20" fmla="*/ 1010532 w 1454151"/>
              <a:gd name="T21" fmla="*/ 1398064 h 1641476"/>
              <a:gd name="T22" fmla="*/ 1361025 w 1454151"/>
              <a:gd name="T23" fmla="*/ 803264 h 1641476"/>
              <a:gd name="T24" fmla="*/ 1386342 w 1454151"/>
              <a:gd name="T25" fmla="*/ 788794 h 1641476"/>
              <a:gd name="T26" fmla="*/ 1415880 w 1454151"/>
              <a:gd name="T27" fmla="*/ 794056 h 1641476"/>
              <a:gd name="T28" fmla="*/ 1489460 w 1454151"/>
              <a:gd name="T29" fmla="*/ 844303 h 1641476"/>
              <a:gd name="T30" fmla="*/ 1492887 w 1454151"/>
              <a:gd name="T31" fmla="*/ 873240 h 1641476"/>
              <a:gd name="T32" fmla="*/ 1536666 w 1454151"/>
              <a:gd name="T33" fmla="*/ 277912 h 1641476"/>
              <a:gd name="T34" fmla="*/ 1546952 w 1454151"/>
              <a:gd name="T35" fmla="*/ 250028 h 1641476"/>
              <a:gd name="T36" fmla="*/ 1571742 w 1454151"/>
              <a:gd name="T37" fmla="*/ 235033 h 1641476"/>
              <a:gd name="T38" fmla="*/ 121313 w 1454151"/>
              <a:gd name="T39" fmla="*/ 236085 h 1641476"/>
              <a:gd name="T40" fmla="*/ 144785 w 1454151"/>
              <a:gd name="T41" fmla="*/ 253447 h 1641476"/>
              <a:gd name="T42" fmla="*/ 152169 w 1454151"/>
              <a:gd name="T43" fmla="*/ 953739 h 1641476"/>
              <a:gd name="T44" fmla="*/ 195420 w 1454151"/>
              <a:gd name="T45" fmla="*/ 868768 h 1641476"/>
              <a:gd name="T46" fmla="*/ 201486 w 1454151"/>
              <a:gd name="T47" fmla="*/ 840619 h 1641476"/>
              <a:gd name="T48" fmla="*/ 277176 w 1454151"/>
              <a:gd name="T49" fmla="*/ 791952 h 1641476"/>
              <a:gd name="T50" fmla="*/ 306713 w 1454151"/>
              <a:gd name="T51" fmla="*/ 789847 h 1641476"/>
              <a:gd name="T52" fmla="*/ 330712 w 1454151"/>
              <a:gd name="T53" fmla="*/ 806420 h 1641476"/>
              <a:gd name="T54" fmla="*/ 681468 w 1454151"/>
              <a:gd name="T55" fmla="*/ 1399906 h 1641476"/>
              <a:gd name="T56" fmla="*/ 696500 w 1454151"/>
              <a:gd name="T57" fmla="*/ 1419900 h 1641476"/>
              <a:gd name="T58" fmla="*/ 697820 w 1454151"/>
              <a:gd name="T59" fmla="*/ 1870275 h 1641476"/>
              <a:gd name="T60" fmla="*/ 683050 w 1454151"/>
              <a:gd name="T61" fmla="*/ 1895267 h 1641476"/>
              <a:gd name="T62" fmla="*/ 655096 w 1454151"/>
              <a:gd name="T63" fmla="*/ 1905000 h 1641476"/>
              <a:gd name="T64" fmla="*/ 343635 w 1454151"/>
              <a:gd name="T65" fmla="*/ 1897634 h 1641476"/>
              <a:gd name="T66" fmla="*/ 325966 w 1454151"/>
              <a:gd name="T67" fmla="*/ 1874484 h 1641476"/>
              <a:gd name="T68" fmla="*/ 5802 w 1454151"/>
              <a:gd name="T69" fmla="*/ 1009247 h 1641476"/>
              <a:gd name="T70" fmla="*/ 264 w 1454151"/>
              <a:gd name="T71" fmla="*/ 983992 h 1641476"/>
              <a:gd name="T72" fmla="*/ 5275 w 1454151"/>
              <a:gd name="T73" fmla="*/ 256867 h 1641476"/>
              <a:gd name="T74" fmla="*/ 26636 w 1454151"/>
              <a:gd name="T75" fmla="*/ 237664 h 1641476"/>
              <a:gd name="T76" fmla="*/ 780390 w 1454151"/>
              <a:gd name="T77" fmla="*/ 789 h 1641476"/>
              <a:gd name="T78" fmla="*/ 801777 w 1454151"/>
              <a:gd name="T79" fmla="*/ 13690 h 1641476"/>
              <a:gd name="T80" fmla="*/ 871217 w 1454151"/>
              <a:gd name="T81" fmla="*/ 30275 h 1641476"/>
              <a:gd name="T82" fmla="*/ 884947 w 1454151"/>
              <a:gd name="T83" fmla="*/ 8688 h 1641476"/>
              <a:gd name="T84" fmla="*/ 908710 w 1454151"/>
              <a:gd name="T85" fmla="*/ 789 h 1641476"/>
              <a:gd name="T86" fmla="*/ 933264 w 1454151"/>
              <a:gd name="T87" fmla="*/ 10004 h 1641476"/>
              <a:gd name="T88" fmla="*/ 945675 w 1454151"/>
              <a:gd name="T89" fmla="*/ 31855 h 1641476"/>
              <a:gd name="T90" fmla="*/ 972606 w 1454151"/>
              <a:gd name="T91" fmla="*/ 62131 h 1641476"/>
              <a:gd name="T92" fmla="*/ 993200 w 1454151"/>
              <a:gd name="T93" fmla="*/ 47124 h 1641476"/>
              <a:gd name="T94" fmla="*/ 1018812 w 1454151"/>
              <a:gd name="T95" fmla="*/ 48178 h 1641476"/>
              <a:gd name="T96" fmla="*/ 1037822 w 1454151"/>
              <a:gd name="T97" fmla="*/ 65553 h 1641476"/>
              <a:gd name="T98" fmla="*/ 1041783 w 1454151"/>
              <a:gd name="T99" fmla="*/ 90299 h 1641476"/>
              <a:gd name="T100" fmla="*/ 499723 w 1454151"/>
              <a:gd name="T101" fmla="*/ 996717 h 1641476"/>
              <a:gd name="T102" fmla="*/ 648109 w 1454151"/>
              <a:gd name="T103" fmla="*/ 81085 h 1641476"/>
              <a:gd name="T104" fmla="*/ 656295 w 1454151"/>
              <a:gd name="T105" fmla="*/ 57391 h 1641476"/>
              <a:gd name="T106" fmla="*/ 678473 w 1454151"/>
              <a:gd name="T107" fmla="*/ 43701 h 1641476"/>
              <a:gd name="T108" fmla="*/ 703557 w 1454151"/>
              <a:gd name="T109" fmla="*/ 47124 h 1641476"/>
              <a:gd name="T110" fmla="*/ 721246 w 1454151"/>
              <a:gd name="T111" fmla="*/ 65815 h 1641476"/>
              <a:gd name="T112" fmla="*/ 736297 w 1454151"/>
              <a:gd name="T113" fmla="*/ 26853 h 1641476"/>
              <a:gd name="T114" fmla="*/ 751610 w 1454151"/>
              <a:gd name="T115" fmla="*/ 6581 h 164147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1454151" h="1641476">
                <a:moveTo>
                  <a:pt x="1360837" y="201613"/>
                </a:moveTo>
                <a:lnTo>
                  <a:pt x="1416235" y="201613"/>
                </a:lnTo>
                <a:lnTo>
                  <a:pt x="1420095" y="201840"/>
                </a:lnTo>
                <a:lnTo>
                  <a:pt x="1423954" y="202520"/>
                </a:lnTo>
                <a:lnTo>
                  <a:pt x="1427360" y="203427"/>
                </a:lnTo>
                <a:lnTo>
                  <a:pt x="1430993" y="204787"/>
                </a:lnTo>
                <a:lnTo>
                  <a:pt x="1434398" y="206373"/>
                </a:lnTo>
                <a:lnTo>
                  <a:pt x="1437350" y="208187"/>
                </a:lnTo>
                <a:lnTo>
                  <a:pt x="1440302" y="210454"/>
                </a:lnTo>
                <a:lnTo>
                  <a:pt x="1443026" y="212720"/>
                </a:lnTo>
                <a:lnTo>
                  <a:pt x="1445296" y="215441"/>
                </a:lnTo>
                <a:lnTo>
                  <a:pt x="1447794" y="218387"/>
                </a:lnTo>
                <a:lnTo>
                  <a:pt x="1449383" y="221334"/>
                </a:lnTo>
                <a:lnTo>
                  <a:pt x="1450973" y="224734"/>
                </a:lnTo>
                <a:lnTo>
                  <a:pt x="1452335" y="228361"/>
                </a:lnTo>
                <a:lnTo>
                  <a:pt x="1453243" y="231988"/>
                </a:lnTo>
                <a:lnTo>
                  <a:pt x="1453924" y="235388"/>
                </a:lnTo>
                <a:lnTo>
                  <a:pt x="1454151" y="239468"/>
                </a:lnTo>
                <a:lnTo>
                  <a:pt x="1454151" y="845381"/>
                </a:lnTo>
                <a:lnTo>
                  <a:pt x="1453924" y="847874"/>
                </a:lnTo>
                <a:lnTo>
                  <a:pt x="1453697" y="850368"/>
                </a:lnTo>
                <a:lnTo>
                  <a:pt x="1452562" y="855354"/>
                </a:lnTo>
                <a:lnTo>
                  <a:pt x="1452108" y="860115"/>
                </a:lnTo>
                <a:lnTo>
                  <a:pt x="1451654" y="862382"/>
                </a:lnTo>
                <a:lnTo>
                  <a:pt x="1450746" y="864875"/>
                </a:lnTo>
                <a:lnTo>
                  <a:pt x="1450064" y="867368"/>
                </a:lnTo>
                <a:lnTo>
                  <a:pt x="1448929" y="869635"/>
                </a:lnTo>
                <a:lnTo>
                  <a:pt x="1448021" y="871675"/>
                </a:lnTo>
                <a:lnTo>
                  <a:pt x="1446432" y="873942"/>
                </a:lnTo>
                <a:lnTo>
                  <a:pt x="1175116" y="1260883"/>
                </a:lnTo>
                <a:lnTo>
                  <a:pt x="1175116" y="1603848"/>
                </a:lnTo>
                <a:lnTo>
                  <a:pt x="1174889" y="1607701"/>
                </a:lnTo>
                <a:lnTo>
                  <a:pt x="1174435" y="1611555"/>
                </a:lnTo>
                <a:lnTo>
                  <a:pt x="1173299" y="1615181"/>
                </a:lnTo>
                <a:lnTo>
                  <a:pt x="1172164" y="1618808"/>
                </a:lnTo>
                <a:lnTo>
                  <a:pt x="1170575" y="1621755"/>
                </a:lnTo>
                <a:lnTo>
                  <a:pt x="1168531" y="1625155"/>
                </a:lnTo>
                <a:lnTo>
                  <a:pt x="1166488" y="1628102"/>
                </a:lnTo>
                <a:lnTo>
                  <a:pt x="1163991" y="1630596"/>
                </a:lnTo>
                <a:lnTo>
                  <a:pt x="1161266" y="1633089"/>
                </a:lnTo>
                <a:lnTo>
                  <a:pt x="1158542" y="1635129"/>
                </a:lnTo>
                <a:lnTo>
                  <a:pt x="1155136" y="1637169"/>
                </a:lnTo>
                <a:lnTo>
                  <a:pt x="1152184" y="1638756"/>
                </a:lnTo>
                <a:lnTo>
                  <a:pt x="1148552" y="1640116"/>
                </a:lnTo>
                <a:lnTo>
                  <a:pt x="1144919" y="1641023"/>
                </a:lnTo>
                <a:lnTo>
                  <a:pt x="1141059" y="1641476"/>
                </a:lnTo>
                <a:lnTo>
                  <a:pt x="1137200" y="1641476"/>
                </a:lnTo>
                <a:lnTo>
                  <a:pt x="889950" y="1641476"/>
                </a:lnTo>
                <a:lnTo>
                  <a:pt x="886317" y="1641476"/>
                </a:lnTo>
                <a:lnTo>
                  <a:pt x="882685" y="1641023"/>
                </a:lnTo>
                <a:lnTo>
                  <a:pt x="878825" y="1640116"/>
                </a:lnTo>
                <a:lnTo>
                  <a:pt x="875419" y="1638756"/>
                </a:lnTo>
                <a:lnTo>
                  <a:pt x="872014" y="1637169"/>
                </a:lnTo>
                <a:lnTo>
                  <a:pt x="869062" y="1635129"/>
                </a:lnTo>
                <a:lnTo>
                  <a:pt x="865884" y="1633089"/>
                </a:lnTo>
                <a:lnTo>
                  <a:pt x="863386" y="1630596"/>
                </a:lnTo>
                <a:lnTo>
                  <a:pt x="860889" y="1628102"/>
                </a:lnTo>
                <a:lnTo>
                  <a:pt x="858845" y="1625155"/>
                </a:lnTo>
                <a:lnTo>
                  <a:pt x="856802" y="1621755"/>
                </a:lnTo>
                <a:lnTo>
                  <a:pt x="855213" y="1618808"/>
                </a:lnTo>
                <a:lnTo>
                  <a:pt x="853850" y="1615181"/>
                </a:lnTo>
                <a:lnTo>
                  <a:pt x="853169" y="1611555"/>
                </a:lnTo>
                <a:lnTo>
                  <a:pt x="852488" y="1607701"/>
                </a:lnTo>
                <a:lnTo>
                  <a:pt x="852488" y="1603848"/>
                </a:lnTo>
                <a:lnTo>
                  <a:pt x="852488" y="1236401"/>
                </a:lnTo>
                <a:lnTo>
                  <a:pt x="852488" y="1233001"/>
                </a:lnTo>
                <a:lnTo>
                  <a:pt x="852942" y="1229828"/>
                </a:lnTo>
                <a:lnTo>
                  <a:pt x="853623" y="1226654"/>
                </a:lnTo>
                <a:lnTo>
                  <a:pt x="854532" y="1223481"/>
                </a:lnTo>
                <a:lnTo>
                  <a:pt x="855667" y="1220761"/>
                </a:lnTo>
                <a:lnTo>
                  <a:pt x="857256" y="1218040"/>
                </a:lnTo>
                <a:lnTo>
                  <a:pt x="858845" y="1215320"/>
                </a:lnTo>
                <a:lnTo>
                  <a:pt x="860662" y="1212827"/>
                </a:lnTo>
                <a:lnTo>
                  <a:pt x="862705" y="1210560"/>
                </a:lnTo>
                <a:lnTo>
                  <a:pt x="864975" y="1208293"/>
                </a:lnTo>
                <a:lnTo>
                  <a:pt x="867473" y="1206480"/>
                </a:lnTo>
                <a:lnTo>
                  <a:pt x="869970" y="1204666"/>
                </a:lnTo>
                <a:lnTo>
                  <a:pt x="872695" y="1203080"/>
                </a:lnTo>
                <a:lnTo>
                  <a:pt x="875419" y="1201493"/>
                </a:lnTo>
                <a:lnTo>
                  <a:pt x="878598" y="1200586"/>
                </a:lnTo>
                <a:lnTo>
                  <a:pt x="881550" y="1199906"/>
                </a:lnTo>
                <a:lnTo>
                  <a:pt x="1167396" y="698266"/>
                </a:lnTo>
                <a:lnTo>
                  <a:pt x="1169440" y="694866"/>
                </a:lnTo>
                <a:lnTo>
                  <a:pt x="1171710" y="692146"/>
                </a:lnTo>
                <a:lnTo>
                  <a:pt x="1174435" y="689199"/>
                </a:lnTo>
                <a:lnTo>
                  <a:pt x="1177159" y="686932"/>
                </a:lnTo>
                <a:lnTo>
                  <a:pt x="1180338" y="684892"/>
                </a:lnTo>
                <a:lnTo>
                  <a:pt x="1183289" y="683079"/>
                </a:lnTo>
                <a:lnTo>
                  <a:pt x="1186695" y="681492"/>
                </a:lnTo>
                <a:lnTo>
                  <a:pt x="1190328" y="680585"/>
                </a:lnTo>
                <a:lnTo>
                  <a:pt x="1193506" y="679678"/>
                </a:lnTo>
                <a:lnTo>
                  <a:pt x="1197139" y="679225"/>
                </a:lnTo>
                <a:lnTo>
                  <a:pt x="1200999" y="678998"/>
                </a:lnTo>
                <a:lnTo>
                  <a:pt x="1204631" y="679225"/>
                </a:lnTo>
                <a:lnTo>
                  <a:pt x="1208264" y="680132"/>
                </a:lnTo>
                <a:lnTo>
                  <a:pt x="1211670" y="681039"/>
                </a:lnTo>
                <a:lnTo>
                  <a:pt x="1215302" y="682399"/>
                </a:lnTo>
                <a:lnTo>
                  <a:pt x="1218935" y="684212"/>
                </a:lnTo>
                <a:lnTo>
                  <a:pt x="1267068" y="711414"/>
                </a:lnTo>
                <a:lnTo>
                  <a:pt x="1270474" y="713454"/>
                </a:lnTo>
                <a:lnTo>
                  <a:pt x="1273198" y="715947"/>
                </a:lnTo>
                <a:lnTo>
                  <a:pt x="1276150" y="718667"/>
                </a:lnTo>
                <a:lnTo>
                  <a:pt x="1278420" y="721387"/>
                </a:lnTo>
                <a:lnTo>
                  <a:pt x="1280464" y="724334"/>
                </a:lnTo>
                <a:lnTo>
                  <a:pt x="1282280" y="727508"/>
                </a:lnTo>
                <a:lnTo>
                  <a:pt x="1283869" y="730908"/>
                </a:lnTo>
                <a:lnTo>
                  <a:pt x="1284777" y="734308"/>
                </a:lnTo>
                <a:lnTo>
                  <a:pt x="1285458" y="737935"/>
                </a:lnTo>
                <a:lnTo>
                  <a:pt x="1286140" y="741335"/>
                </a:lnTo>
                <a:lnTo>
                  <a:pt x="1286140" y="744962"/>
                </a:lnTo>
                <a:lnTo>
                  <a:pt x="1286140" y="748815"/>
                </a:lnTo>
                <a:lnTo>
                  <a:pt x="1285231" y="752442"/>
                </a:lnTo>
                <a:lnTo>
                  <a:pt x="1284323" y="756069"/>
                </a:lnTo>
                <a:lnTo>
                  <a:pt x="1282961" y="759469"/>
                </a:lnTo>
                <a:lnTo>
                  <a:pt x="1281145" y="762870"/>
                </a:lnTo>
                <a:lnTo>
                  <a:pt x="1032987" y="1198773"/>
                </a:lnTo>
                <a:lnTo>
                  <a:pt x="1058870" y="1198773"/>
                </a:lnTo>
                <a:lnTo>
                  <a:pt x="1322920" y="821806"/>
                </a:lnTo>
                <a:lnTo>
                  <a:pt x="1322920" y="239468"/>
                </a:lnTo>
                <a:lnTo>
                  <a:pt x="1323148" y="235388"/>
                </a:lnTo>
                <a:lnTo>
                  <a:pt x="1323829" y="231988"/>
                </a:lnTo>
                <a:lnTo>
                  <a:pt x="1324737" y="228361"/>
                </a:lnTo>
                <a:lnTo>
                  <a:pt x="1326099" y="224734"/>
                </a:lnTo>
                <a:lnTo>
                  <a:pt x="1327461" y="221334"/>
                </a:lnTo>
                <a:lnTo>
                  <a:pt x="1329278" y="218387"/>
                </a:lnTo>
                <a:lnTo>
                  <a:pt x="1331775" y="215441"/>
                </a:lnTo>
                <a:lnTo>
                  <a:pt x="1334046" y="212720"/>
                </a:lnTo>
                <a:lnTo>
                  <a:pt x="1336770" y="210454"/>
                </a:lnTo>
                <a:lnTo>
                  <a:pt x="1339495" y="208187"/>
                </a:lnTo>
                <a:lnTo>
                  <a:pt x="1342673" y="206373"/>
                </a:lnTo>
                <a:lnTo>
                  <a:pt x="1346079" y="204787"/>
                </a:lnTo>
                <a:lnTo>
                  <a:pt x="1349484" y="203427"/>
                </a:lnTo>
                <a:lnTo>
                  <a:pt x="1353117" y="202520"/>
                </a:lnTo>
                <a:lnTo>
                  <a:pt x="1356977" y="201840"/>
                </a:lnTo>
                <a:lnTo>
                  <a:pt x="1360837" y="201613"/>
                </a:lnTo>
                <a:close/>
                <a:moveTo>
                  <a:pt x="37916" y="201613"/>
                </a:moveTo>
                <a:lnTo>
                  <a:pt x="93314" y="201613"/>
                </a:lnTo>
                <a:lnTo>
                  <a:pt x="97174" y="201840"/>
                </a:lnTo>
                <a:lnTo>
                  <a:pt x="100807" y="202520"/>
                </a:lnTo>
                <a:lnTo>
                  <a:pt x="104439" y="203427"/>
                </a:lnTo>
                <a:lnTo>
                  <a:pt x="108072" y="204787"/>
                </a:lnTo>
                <a:lnTo>
                  <a:pt x="111251" y="206373"/>
                </a:lnTo>
                <a:lnTo>
                  <a:pt x="114429" y="208187"/>
                </a:lnTo>
                <a:lnTo>
                  <a:pt x="117154" y="210454"/>
                </a:lnTo>
                <a:lnTo>
                  <a:pt x="120105" y="212720"/>
                </a:lnTo>
                <a:lnTo>
                  <a:pt x="122376" y="215441"/>
                </a:lnTo>
                <a:lnTo>
                  <a:pt x="124646" y="218387"/>
                </a:lnTo>
                <a:lnTo>
                  <a:pt x="126463" y="221334"/>
                </a:lnTo>
                <a:lnTo>
                  <a:pt x="128279" y="224734"/>
                </a:lnTo>
                <a:lnTo>
                  <a:pt x="129187" y="228361"/>
                </a:lnTo>
                <a:lnTo>
                  <a:pt x="130322" y="231988"/>
                </a:lnTo>
                <a:lnTo>
                  <a:pt x="130776" y="235388"/>
                </a:lnTo>
                <a:lnTo>
                  <a:pt x="131003" y="239468"/>
                </a:lnTo>
                <a:lnTo>
                  <a:pt x="131003" y="821806"/>
                </a:lnTo>
                <a:lnTo>
                  <a:pt x="395508" y="1198546"/>
                </a:lnTo>
                <a:lnTo>
                  <a:pt x="420937" y="1198546"/>
                </a:lnTo>
                <a:lnTo>
                  <a:pt x="172779" y="762870"/>
                </a:lnTo>
                <a:lnTo>
                  <a:pt x="170963" y="759469"/>
                </a:lnTo>
                <a:lnTo>
                  <a:pt x="169828" y="756069"/>
                </a:lnTo>
                <a:lnTo>
                  <a:pt x="168693" y="752442"/>
                </a:lnTo>
                <a:lnTo>
                  <a:pt x="168238" y="748589"/>
                </a:lnTo>
                <a:lnTo>
                  <a:pt x="168011" y="744962"/>
                </a:lnTo>
                <a:lnTo>
                  <a:pt x="168011" y="741335"/>
                </a:lnTo>
                <a:lnTo>
                  <a:pt x="168466" y="737935"/>
                </a:lnTo>
                <a:lnTo>
                  <a:pt x="169147" y="734308"/>
                </a:lnTo>
                <a:lnTo>
                  <a:pt x="170282" y="730681"/>
                </a:lnTo>
                <a:lnTo>
                  <a:pt x="171871" y="727281"/>
                </a:lnTo>
                <a:lnTo>
                  <a:pt x="173460" y="724334"/>
                </a:lnTo>
                <a:lnTo>
                  <a:pt x="175504" y="721161"/>
                </a:lnTo>
                <a:lnTo>
                  <a:pt x="178001" y="718441"/>
                </a:lnTo>
                <a:lnTo>
                  <a:pt x="180726" y="715947"/>
                </a:lnTo>
                <a:lnTo>
                  <a:pt x="183450" y="713454"/>
                </a:lnTo>
                <a:lnTo>
                  <a:pt x="186856" y="711414"/>
                </a:lnTo>
                <a:lnTo>
                  <a:pt x="235216" y="684212"/>
                </a:lnTo>
                <a:lnTo>
                  <a:pt x="238622" y="682399"/>
                </a:lnTo>
                <a:lnTo>
                  <a:pt x="242254" y="681039"/>
                </a:lnTo>
                <a:lnTo>
                  <a:pt x="245887" y="680132"/>
                </a:lnTo>
                <a:lnTo>
                  <a:pt x="249293" y="679225"/>
                </a:lnTo>
                <a:lnTo>
                  <a:pt x="253152" y="678998"/>
                </a:lnTo>
                <a:lnTo>
                  <a:pt x="256785" y="679225"/>
                </a:lnTo>
                <a:lnTo>
                  <a:pt x="260418" y="679678"/>
                </a:lnTo>
                <a:lnTo>
                  <a:pt x="264050" y="680585"/>
                </a:lnTo>
                <a:lnTo>
                  <a:pt x="267229" y="681492"/>
                </a:lnTo>
                <a:lnTo>
                  <a:pt x="270635" y="683079"/>
                </a:lnTo>
                <a:lnTo>
                  <a:pt x="273813" y="684892"/>
                </a:lnTo>
                <a:lnTo>
                  <a:pt x="276765" y="686932"/>
                </a:lnTo>
                <a:lnTo>
                  <a:pt x="279716" y="689199"/>
                </a:lnTo>
                <a:lnTo>
                  <a:pt x="282214" y="692146"/>
                </a:lnTo>
                <a:lnTo>
                  <a:pt x="284711" y="694866"/>
                </a:lnTo>
                <a:lnTo>
                  <a:pt x="286755" y="698266"/>
                </a:lnTo>
                <a:lnTo>
                  <a:pt x="572374" y="1199906"/>
                </a:lnTo>
                <a:lnTo>
                  <a:pt x="575553" y="1200586"/>
                </a:lnTo>
                <a:lnTo>
                  <a:pt x="578504" y="1201493"/>
                </a:lnTo>
                <a:lnTo>
                  <a:pt x="581456" y="1202853"/>
                </a:lnTo>
                <a:lnTo>
                  <a:pt x="584181" y="1204440"/>
                </a:lnTo>
                <a:lnTo>
                  <a:pt x="586678" y="1206253"/>
                </a:lnTo>
                <a:lnTo>
                  <a:pt x="588948" y="1208293"/>
                </a:lnTo>
                <a:lnTo>
                  <a:pt x="591446" y="1210560"/>
                </a:lnTo>
                <a:lnTo>
                  <a:pt x="593489" y="1212827"/>
                </a:lnTo>
                <a:lnTo>
                  <a:pt x="595306" y="1215094"/>
                </a:lnTo>
                <a:lnTo>
                  <a:pt x="596895" y="1218040"/>
                </a:lnTo>
                <a:lnTo>
                  <a:pt x="598257" y="1220761"/>
                </a:lnTo>
                <a:lnTo>
                  <a:pt x="599619" y="1223481"/>
                </a:lnTo>
                <a:lnTo>
                  <a:pt x="600301" y="1226654"/>
                </a:lnTo>
                <a:lnTo>
                  <a:pt x="600982" y="1229828"/>
                </a:lnTo>
                <a:lnTo>
                  <a:pt x="601663" y="1233001"/>
                </a:lnTo>
                <a:lnTo>
                  <a:pt x="601663" y="1236401"/>
                </a:lnTo>
                <a:lnTo>
                  <a:pt x="601663" y="1603848"/>
                </a:lnTo>
                <a:lnTo>
                  <a:pt x="601663" y="1607701"/>
                </a:lnTo>
                <a:lnTo>
                  <a:pt x="600755" y="1611555"/>
                </a:lnTo>
                <a:lnTo>
                  <a:pt x="600074" y="1615181"/>
                </a:lnTo>
                <a:lnTo>
                  <a:pt x="598711" y="1618808"/>
                </a:lnTo>
                <a:lnTo>
                  <a:pt x="597349" y="1621755"/>
                </a:lnTo>
                <a:lnTo>
                  <a:pt x="595306" y="1625155"/>
                </a:lnTo>
                <a:lnTo>
                  <a:pt x="593035" y="1628102"/>
                </a:lnTo>
                <a:lnTo>
                  <a:pt x="590538" y="1630596"/>
                </a:lnTo>
                <a:lnTo>
                  <a:pt x="588040" y="1633089"/>
                </a:lnTo>
                <a:lnTo>
                  <a:pt x="584862" y="1635129"/>
                </a:lnTo>
                <a:lnTo>
                  <a:pt x="581910" y="1637169"/>
                </a:lnTo>
                <a:lnTo>
                  <a:pt x="578504" y="1638756"/>
                </a:lnTo>
                <a:lnTo>
                  <a:pt x="575326" y="1640116"/>
                </a:lnTo>
                <a:lnTo>
                  <a:pt x="571466" y="1641023"/>
                </a:lnTo>
                <a:lnTo>
                  <a:pt x="567833" y="1641476"/>
                </a:lnTo>
                <a:lnTo>
                  <a:pt x="563974" y="1641476"/>
                </a:lnTo>
                <a:lnTo>
                  <a:pt x="316724" y="1641476"/>
                </a:lnTo>
                <a:lnTo>
                  <a:pt x="312865" y="1641476"/>
                </a:lnTo>
                <a:lnTo>
                  <a:pt x="309005" y="1641023"/>
                </a:lnTo>
                <a:lnTo>
                  <a:pt x="305372" y="1640116"/>
                </a:lnTo>
                <a:lnTo>
                  <a:pt x="302194" y="1638756"/>
                </a:lnTo>
                <a:lnTo>
                  <a:pt x="298788" y="1637169"/>
                </a:lnTo>
                <a:lnTo>
                  <a:pt x="295836" y="1635129"/>
                </a:lnTo>
                <a:lnTo>
                  <a:pt x="292658" y="1633089"/>
                </a:lnTo>
                <a:lnTo>
                  <a:pt x="290160" y="1630596"/>
                </a:lnTo>
                <a:lnTo>
                  <a:pt x="287663" y="1628102"/>
                </a:lnTo>
                <a:lnTo>
                  <a:pt x="285392" y="1625155"/>
                </a:lnTo>
                <a:lnTo>
                  <a:pt x="283349" y="1621755"/>
                </a:lnTo>
                <a:lnTo>
                  <a:pt x="281987" y="1618808"/>
                </a:lnTo>
                <a:lnTo>
                  <a:pt x="280625" y="1615181"/>
                </a:lnTo>
                <a:lnTo>
                  <a:pt x="279716" y="1611555"/>
                </a:lnTo>
                <a:lnTo>
                  <a:pt x="279035" y="1607701"/>
                </a:lnTo>
                <a:lnTo>
                  <a:pt x="278808" y="1603848"/>
                </a:lnTo>
                <a:lnTo>
                  <a:pt x="278808" y="1260883"/>
                </a:lnTo>
                <a:lnTo>
                  <a:pt x="7492" y="873942"/>
                </a:lnTo>
                <a:lnTo>
                  <a:pt x="6130" y="871675"/>
                </a:lnTo>
                <a:lnTo>
                  <a:pt x="4995" y="869635"/>
                </a:lnTo>
                <a:lnTo>
                  <a:pt x="4087" y="867368"/>
                </a:lnTo>
                <a:lnTo>
                  <a:pt x="3178" y="864875"/>
                </a:lnTo>
                <a:lnTo>
                  <a:pt x="2497" y="862382"/>
                </a:lnTo>
                <a:lnTo>
                  <a:pt x="2043" y="860115"/>
                </a:lnTo>
                <a:lnTo>
                  <a:pt x="1362" y="855354"/>
                </a:lnTo>
                <a:lnTo>
                  <a:pt x="454" y="850368"/>
                </a:lnTo>
                <a:lnTo>
                  <a:pt x="227" y="847874"/>
                </a:lnTo>
                <a:lnTo>
                  <a:pt x="0" y="845381"/>
                </a:lnTo>
                <a:lnTo>
                  <a:pt x="0" y="239468"/>
                </a:lnTo>
                <a:lnTo>
                  <a:pt x="227" y="235388"/>
                </a:lnTo>
                <a:lnTo>
                  <a:pt x="681" y="231988"/>
                </a:lnTo>
                <a:lnTo>
                  <a:pt x="1589" y="228361"/>
                </a:lnTo>
                <a:lnTo>
                  <a:pt x="2951" y="224734"/>
                </a:lnTo>
                <a:lnTo>
                  <a:pt x="4541" y="221334"/>
                </a:lnTo>
                <a:lnTo>
                  <a:pt x="6357" y="218387"/>
                </a:lnTo>
                <a:lnTo>
                  <a:pt x="8627" y="215441"/>
                </a:lnTo>
                <a:lnTo>
                  <a:pt x="10898" y="212720"/>
                </a:lnTo>
                <a:lnTo>
                  <a:pt x="13622" y="210454"/>
                </a:lnTo>
                <a:lnTo>
                  <a:pt x="16574" y="208187"/>
                </a:lnTo>
                <a:lnTo>
                  <a:pt x="19980" y="206373"/>
                </a:lnTo>
                <a:lnTo>
                  <a:pt x="22931" y="204787"/>
                </a:lnTo>
                <a:lnTo>
                  <a:pt x="26564" y="203427"/>
                </a:lnTo>
                <a:lnTo>
                  <a:pt x="30197" y="202520"/>
                </a:lnTo>
                <a:lnTo>
                  <a:pt x="34056" y="201840"/>
                </a:lnTo>
                <a:lnTo>
                  <a:pt x="37916" y="201613"/>
                </a:lnTo>
                <a:close/>
                <a:moveTo>
                  <a:pt x="665475" y="0"/>
                </a:moveTo>
                <a:lnTo>
                  <a:pt x="668885" y="227"/>
                </a:lnTo>
                <a:lnTo>
                  <a:pt x="671840" y="680"/>
                </a:lnTo>
                <a:lnTo>
                  <a:pt x="675022" y="1361"/>
                </a:lnTo>
                <a:lnTo>
                  <a:pt x="677977" y="2722"/>
                </a:lnTo>
                <a:lnTo>
                  <a:pt x="680932" y="3856"/>
                </a:lnTo>
                <a:lnTo>
                  <a:pt x="683432" y="5444"/>
                </a:lnTo>
                <a:lnTo>
                  <a:pt x="685933" y="7259"/>
                </a:lnTo>
                <a:lnTo>
                  <a:pt x="688206" y="9527"/>
                </a:lnTo>
                <a:lnTo>
                  <a:pt x="690252" y="11796"/>
                </a:lnTo>
                <a:lnTo>
                  <a:pt x="692297" y="14291"/>
                </a:lnTo>
                <a:lnTo>
                  <a:pt x="693889" y="17013"/>
                </a:lnTo>
                <a:lnTo>
                  <a:pt x="695480" y="19962"/>
                </a:lnTo>
                <a:lnTo>
                  <a:pt x="696389" y="23138"/>
                </a:lnTo>
                <a:lnTo>
                  <a:pt x="697298" y="26087"/>
                </a:lnTo>
                <a:lnTo>
                  <a:pt x="722075" y="148584"/>
                </a:lnTo>
                <a:lnTo>
                  <a:pt x="750033" y="26087"/>
                </a:lnTo>
                <a:lnTo>
                  <a:pt x="750943" y="22911"/>
                </a:lnTo>
                <a:lnTo>
                  <a:pt x="752079" y="19736"/>
                </a:lnTo>
                <a:lnTo>
                  <a:pt x="753443" y="17013"/>
                </a:lnTo>
                <a:lnTo>
                  <a:pt x="755261" y="14291"/>
                </a:lnTo>
                <a:lnTo>
                  <a:pt x="757307" y="11796"/>
                </a:lnTo>
                <a:lnTo>
                  <a:pt x="759353" y="9527"/>
                </a:lnTo>
                <a:lnTo>
                  <a:pt x="761853" y="7486"/>
                </a:lnTo>
                <a:lnTo>
                  <a:pt x="764354" y="5671"/>
                </a:lnTo>
                <a:lnTo>
                  <a:pt x="767081" y="4083"/>
                </a:lnTo>
                <a:lnTo>
                  <a:pt x="769809" y="2949"/>
                </a:lnTo>
                <a:lnTo>
                  <a:pt x="772991" y="1815"/>
                </a:lnTo>
                <a:lnTo>
                  <a:pt x="775946" y="1134"/>
                </a:lnTo>
                <a:lnTo>
                  <a:pt x="779356" y="680"/>
                </a:lnTo>
                <a:lnTo>
                  <a:pt x="782311" y="680"/>
                </a:lnTo>
                <a:lnTo>
                  <a:pt x="785720" y="907"/>
                </a:lnTo>
                <a:lnTo>
                  <a:pt x="789130" y="1361"/>
                </a:lnTo>
                <a:lnTo>
                  <a:pt x="792085" y="2042"/>
                </a:lnTo>
                <a:lnTo>
                  <a:pt x="795267" y="3403"/>
                </a:lnTo>
                <a:lnTo>
                  <a:pt x="798222" y="4991"/>
                </a:lnTo>
                <a:lnTo>
                  <a:pt x="800950" y="6352"/>
                </a:lnTo>
                <a:lnTo>
                  <a:pt x="803450" y="8620"/>
                </a:lnTo>
                <a:lnTo>
                  <a:pt x="805723" y="10889"/>
                </a:lnTo>
                <a:lnTo>
                  <a:pt x="807769" y="13157"/>
                </a:lnTo>
                <a:lnTo>
                  <a:pt x="809588" y="15652"/>
                </a:lnTo>
                <a:lnTo>
                  <a:pt x="811179" y="18601"/>
                </a:lnTo>
                <a:lnTo>
                  <a:pt x="812315" y="21323"/>
                </a:lnTo>
                <a:lnTo>
                  <a:pt x="813452" y="24046"/>
                </a:lnTo>
                <a:lnTo>
                  <a:pt x="814134" y="27448"/>
                </a:lnTo>
                <a:lnTo>
                  <a:pt x="814361" y="30624"/>
                </a:lnTo>
                <a:lnTo>
                  <a:pt x="814816" y="33800"/>
                </a:lnTo>
                <a:lnTo>
                  <a:pt x="814361" y="36976"/>
                </a:lnTo>
                <a:lnTo>
                  <a:pt x="813907" y="40152"/>
                </a:lnTo>
                <a:lnTo>
                  <a:pt x="792085" y="135654"/>
                </a:lnTo>
                <a:lnTo>
                  <a:pt x="835501" y="56485"/>
                </a:lnTo>
                <a:lnTo>
                  <a:pt x="837319" y="53536"/>
                </a:lnTo>
                <a:lnTo>
                  <a:pt x="839365" y="51040"/>
                </a:lnTo>
                <a:lnTo>
                  <a:pt x="841411" y="48772"/>
                </a:lnTo>
                <a:lnTo>
                  <a:pt x="843911" y="46503"/>
                </a:lnTo>
                <a:lnTo>
                  <a:pt x="846411" y="44689"/>
                </a:lnTo>
                <a:lnTo>
                  <a:pt x="849139" y="43101"/>
                </a:lnTo>
                <a:lnTo>
                  <a:pt x="851867" y="41513"/>
                </a:lnTo>
                <a:lnTo>
                  <a:pt x="855049" y="40605"/>
                </a:lnTo>
                <a:lnTo>
                  <a:pt x="858004" y="39698"/>
                </a:lnTo>
                <a:lnTo>
                  <a:pt x="861187" y="39244"/>
                </a:lnTo>
                <a:lnTo>
                  <a:pt x="864142" y="39244"/>
                </a:lnTo>
                <a:lnTo>
                  <a:pt x="867551" y="39244"/>
                </a:lnTo>
                <a:lnTo>
                  <a:pt x="870506" y="39698"/>
                </a:lnTo>
                <a:lnTo>
                  <a:pt x="873688" y="40605"/>
                </a:lnTo>
                <a:lnTo>
                  <a:pt x="877098" y="41513"/>
                </a:lnTo>
                <a:lnTo>
                  <a:pt x="879826" y="43101"/>
                </a:lnTo>
                <a:lnTo>
                  <a:pt x="883008" y="44689"/>
                </a:lnTo>
                <a:lnTo>
                  <a:pt x="885508" y="46730"/>
                </a:lnTo>
                <a:lnTo>
                  <a:pt x="887781" y="48772"/>
                </a:lnTo>
                <a:lnTo>
                  <a:pt x="889827" y="51267"/>
                </a:lnTo>
                <a:lnTo>
                  <a:pt x="891873" y="53762"/>
                </a:lnTo>
                <a:lnTo>
                  <a:pt x="893464" y="56485"/>
                </a:lnTo>
                <a:lnTo>
                  <a:pt x="894828" y="59434"/>
                </a:lnTo>
                <a:lnTo>
                  <a:pt x="895737" y="62156"/>
                </a:lnTo>
                <a:lnTo>
                  <a:pt x="896419" y="65332"/>
                </a:lnTo>
                <a:lnTo>
                  <a:pt x="897101" y="68507"/>
                </a:lnTo>
                <a:lnTo>
                  <a:pt x="897328" y="71456"/>
                </a:lnTo>
                <a:lnTo>
                  <a:pt x="897101" y="74859"/>
                </a:lnTo>
                <a:lnTo>
                  <a:pt x="896874" y="77808"/>
                </a:lnTo>
                <a:lnTo>
                  <a:pt x="895964" y="80984"/>
                </a:lnTo>
                <a:lnTo>
                  <a:pt x="894828" y="84387"/>
                </a:lnTo>
                <a:lnTo>
                  <a:pt x="893464" y="87109"/>
                </a:lnTo>
                <a:lnTo>
                  <a:pt x="818225" y="224577"/>
                </a:lnTo>
                <a:lnTo>
                  <a:pt x="1023938" y="224577"/>
                </a:lnTo>
                <a:lnTo>
                  <a:pt x="1023938" y="858838"/>
                </a:lnTo>
                <a:lnTo>
                  <a:pt x="430213" y="858838"/>
                </a:lnTo>
                <a:lnTo>
                  <a:pt x="430213" y="224577"/>
                </a:lnTo>
                <a:lnTo>
                  <a:pt x="623424" y="224577"/>
                </a:lnTo>
                <a:lnTo>
                  <a:pt x="560460" y="82572"/>
                </a:lnTo>
                <a:lnTo>
                  <a:pt x="559550" y="79396"/>
                </a:lnTo>
                <a:lnTo>
                  <a:pt x="558868" y="76447"/>
                </a:lnTo>
                <a:lnTo>
                  <a:pt x="558187" y="73044"/>
                </a:lnTo>
                <a:lnTo>
                  <a:pt x="557959" y="69868"/>
                </a:lnTo>
                <a:lnTo>
                  <a:pt x="557959" y="66693"/>
                </a:lnTo>
                <a:lnTo>
                  <a:pt x="558414" y="63517"/>
                </a:lnTo>
                <a:lnTo>
                  <a:pt x="559323" y="60568"/>
                </a:lnTo>
                <a:lnTo>
                  <a:pt x="560232" y="57619"/>
                </a:lnTo>
                <a:lnTo>
                  <a:pt x="561596" y="54670"/>
                </a:lnTo>
                <a:lnTo>
                  <a:pt x="563187" y="51948"/>
                </a:lnTo>
                <a:lnTo>
                  <a:pt x="565006" y="49452"/>
                </a:lnTo>
                <a:lnTo>
                  <a:pt x="567051" y="47184"/>
                </a:lnTo>
                <a:lnTo>
                  <a:pt x="569325" y="44915"/>
                </a:lnTo>
                <a:lnTo>
                  <a:pt x="572052" y="42874"/>
                </a:lnTo>
                <a:lnTo>
                  <a:pt x="574780" y="41286"/>
                </a:lnTo>
                <a:lnTo>
                  <a:pt x="577735" y="39698"/>
                </a:lnTo>
                <a:lnTo>
                  <a:pt x="580917" y="38564"/>
                </a:lnTo>
                <a:lnTo>
                  <a:pt x="584099" y="37656"/>
                </a:lnTo>
                <a:lnTo>
                  <a:pt x="587282" y="37203"/>
                </a:lnTo>
                <a:lnTo>
                  <a:pt x="590464" y="36976"/>
                </a:lnTo>
                <a:lnTo>
                  <a:pt x="593646" y="37203"/>
                </a:lnTo>
                <a:lnTo>
                  <a:pt x="596829" y="37429"/>
                </a:lnTo>
                <a:lnTo>
                  <a:pt x="599784" y="38110"/>
                </a:lnTo>
                <a:lnTo>
                  <a:pt x="602966" y="39244"/>
                </a:lnTo>
                <a:lnTo>
                  <a:pt x="605694" y="40605"/>
                </a:lnTo>
                <a:lnTo>
                  <a:pt x="608421" y="41966"/>
                </a:lnTo>
                <a:lnTo>
                  <a:pt x="611149" y="44008"/>
                </a:lnTo>
                <a:lnTo>
                  <a:pt x="613422" y="46050"/>
                </a:lnTo>
                <a:lnTo>
                  <a:pt x="615695" y="48545"/>
                </a:lnTo>
                <a:lnTo>
                  <a:pt x="617514" y="51040"/>
                </a:lnTo>
                <a:lnTo>
                  <a:pt x="619332" y="53762"/>
                </a:lnTo>
                <a:lnTo>
                  <a:pt x="620923" y="56711"/>
                </a:lnTo>
                <a:lnTo>
                  <a:pt x="650018" y="123177"/>
                </a:lnTo>
                <a:lnTo>
                  <a:pt x="633198" y="39017"/>
                </a:lnTo>
                <a:lnTo>
                  <a:pt x="632516" y="35615"/>
                </a:lnTo>
                <a:lnTo>
                  <a:pt x="632288" y="32212"/>
                </a:lnTo>
                <a:lnTo>
                  <a:pt x="632516" y="29263"/>
                </a:lnTo>
                <a:lnTo>
                  <a:pt x="633198" y="26087"/>
                </a:lnTo>
                <a:lnTo>
                  <a:pt x="633880" y="23138"/>
                </a:lnTo>
                <a:lnTo>
                  <a:pt x="635016" y="19962"/>
                </a:lnTo>
                <a:lnTo>
                  <a:pt x="636380" y="17240"/>
                </a:lnTo>
                <a:lnTo>
                  <a:pt x="637971" y="14745"/>
                </a:lnTo>
                <a:lnTo>
                  <a:pt x="639790" y="12023"/>
                </a:lnTo>
                <a:lnTo>
                  <a:pt x="642063" y="9754"/>
                </a:lnTo>
                <a:lnTo>
                  <a:pt x="644336" y="7486"/>
                </a:lnTo>
                <a:lnTo>
                  <a:pt x="647063" y="5671"/>
                </a:lnTo>
                <a:lnTo>
                  <a:pt x="649564" y="3856"/>
                </a:lnTo>
                <a:lnTo>
                  <a:pt x="652519" y="2722"/>
                </a:lnTo>
                <a:lnTo>
                  <a:pt x="655701" y="1588"/>
                </a:lnTo>
                <a:lnTo>
                  <a:pt x="658883" y="680"/>
                </a:lnTo>
                <a:lnTo>
                  <a:pt x="662066" y="227"/>
                </a:lnTo>
                <a:lnTo>
                  <a:pt x="665475" y="0"/>
                </a:lnTo>
                <a:close/>
              </a:path>
            </a:pathLst>
          </a:cu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/>
          <a:lstStyle>
            <a:defPPr>
              <a:defRPr lang="zh-CN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endParaRPr lang="zh-CN" altLang="en-US">
              <a:latin typeface="Calibri" panose="020F0502020204030204" pitchFamily="34" charset="0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2</xdr:col>
      <xdr:colOff>203200</xdr:colOff>
      <xdr:row>15</xdr:row>
      <xdr:rowOff>142875</xdr:rowOff>
    </xdr:from>
    <xdr:to>
      <xdr:col>4</xdr:col>
      <xdr:colOff>222250</xdr:colOff>
      <xdr:row>17</xdr:row>
      <xdr:rowOff>75565</xdr:rowOff>
    </xdr:to>
    <xdr:sp>
      <xdr:nvSpPr>
        <xdr:cNvPr id="17" name="文本框 16"/>
        <xdr:cNvSpPr txBox="1"/>
      </xdr:nvSpPr>
      <xdr:spPr>
        <a:xfrm>
          <a:off x="1574800" y="3057525"/>
          <a:ext cx="1390650" cy="3517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zh-CN" altLang="en-US" sz="11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员工基本信息记录</a:t>
          </a:r>
          <a:endParaRPr lang="zh-CN" altLang="en-US" sz="1100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5</xdr:col>
      <xdr:colOff>98425</xdr:colOff>
      <xdr:row>15</xdr:row>
      <xdr:rowOff>142875</xdr:rowOff>
    </xdr:from>
    <xdr:to>
      <xdr:col>7</xdr:col>
      <xdr:colOff>117475</xdr:colOff>
      <xdr:row>17</xdr:row>
      <xdr:rowOff>75565</xdr:rowOff>
    </xdr:to>
    <xdr:sp>
      <xdr:nvSpPr>
        <xdr:cNvPr id="19" name="文本框 18"/>
        <xdr:cNvSpPr txBox="1"/>
      </xdr:nvSpPr>
      <xdr:spPr>
        <a:xfrm>
          <a:off x="3527425" y="3057525"/>
          <a:ext cx="1390650" cy="3517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员工人员结构分析</a:t>
          </a:r>
          <a:endParaRPr lang="zh-CN" altLang="en-US" sz="1100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7</xdr:col>
      <xdr:colOff>622300</xdr:colOff>
      <xdr:row>15</xdr:row>
      <xdr:rowOff>142875</xdr:rowOff>
    </xdr:from>
    <xdr:to>
      <xdr:col>9</xdr:col>
      <xdr:colOff>641350</xdr:colOff>
      <xdr:row>17</xdr:row>
      <xdr:rowOff>75565</xdr:rowOff>
    </xdr:to>
    <xdr:sp>
      <xdr:nvSpPr>
        <xdr:cNvPr id="20" name="文本框 19"/>
        <xdr:cNvSpPr txBox="1"/>
      </xdr:nvSpPr>
      <xdr:spPr>
        <a:xfrm>
          <a:off x="5422900" y="3057525"/>
          <a:ext cx="1390650" cy="3517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员工基本信息查询</a:t>
          </a:r>
          <a:endParaRPr lang="zh-CN" altLang="en-US" sz="1100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10</xdr:col>
      <xdr:colOff>460375</xdr:colOff>
      <xdr:row>15</xdr:row>
      <xdr:rowOff>142875</xdr:rowOff>
    </xdr:from>
    <xdr:to>
      <xdr:col>12</xdr:col>
      <xdr:colOff>479425</xdr:colOff>
      <xdr:row>17</xdr:row>
      <xdr:rowOff>75565</xdr:rowOff>
    </xdr:to>
    <xdr:sp>
      <xdr:nvSpPr>
        <xdr:cNvPr id="21" name="文本框 20"/>
        <xdr:cNvSpPr txBox="1"/>
      </xdr:nvSpPr>
      <xdr:spPr>
        <a:xfrm>
          <a:off x="7318375" y="3057525"/>
          <a:ext cx="1390650" cy="3517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员工本月生日提醒</a:t>
          </a:r>
          <a:endParaRPr lang="zh-CN" altLang="en-US" sz="1100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3175</xdr:colOff>
      <xdr:row>6</xdr:row>
      <xdr:rowOff>79375</xdr:rowOff>
    </xdr:from>
    <xdr:to>
      <xdr:col>3</xdr:col>
      <xdr:colOff>4445</xdr:colOff>
      <xdr:row>14</xdr:row>
      <xdr:rowOff>144145</xdr:rowOff>
    </xdr:to>
    <xdr:graphicFrame>
      <xdr:nvGraphicFramePr>
        <xdr:cNvPr id="4" name="图表 3"/>
        <xdr:cNvGraphicFramePr/>
      </xdr:nvGraphicFramePr>
      <xdr:xfrm>
        <a:off x="117475" y="1622425"/>
        <a:ext cx="2649220" cy="174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3175</xdr:colOff>
      <xdr:row>6</xdr:row>
      <xdr:rowOff>79375</xdr:rowOff>
    </xdr:from>
    <xdr:to>
      <xdr:col>6</xdr:col>
      <xdr:colOff>4445</xdr:colOff>
      <xdr:row>14</xdr:row>
      <xdr:rowOff>144145</xdr:rowOff>
    </xdr:to>
    <xdr:graphicFrame>
      <xdr:nvGraphicFramePr>
        <xdr:cNvPr id="5" name="图表 4"/>
        <xdr:cNvGraphicFramePr/>
      </xdr:nvGraphicFramePr>
      <xdr:xfrm>
        <a:off x="3089275" y="1622425"/>
        <a:ext cx="2649220" cy="174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</xdr:colOff>
      <xdr:row>6</xdr:row>
      <xdr:rowOff>79375</xdr:rowOff>
    </xdr:from>
    <xdr:to>
      <xdr:col>9</xdr:col>
      <xdr:colOff>13970</xdr:colOff>
      <xdr:row>14</xdr:row>
      <xdr:rowOff>144145</xdr:rowOff>
    </xdr:to>
    <xdr:graphicFrame>
      <xdr:nvGraphicFramePr>
        <xdr:cNvPr id="6" name="图表 5"/>
        <xdr:cNvGraphicFramePr/>
      </xdr:nvGraphicFramePr>
      <xdr:xfrm>
        <a:off x="6070600" y="1622425"/>
        <a:ext cx="2649220" cy="174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</xdr:colOff>
      <xdr:row>22</xdr:row>
      <xdr:rowOff>88900</xdr:rowOff>
    </xdr:from>
    <xdr:to>
      <xdr:col>3</xdr:col>
      <xdr:colOff>4445</xdr:colOff>
      <xdr:row>30</xdr:row>
      <xdr:rowOff>153670</xdr:rowOff>
    </xdr:to>
    <xdr:graphicFrame>
      <xdr:nvGraphicFramePr>
        <xdr:cNvPr id="7" name="图表 6"/>
        <xdr:cNvGraphicFramePr/>
      </xdr:nvGraphicFramePr>
      <xdr:xfrm>
        <a:off x="117475" y="5487670"/>
        <a:ext cx="2649220" cy="174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2540</xdr:colOff>
      <xdr:row>22</xdr:row>
      <xdr:rowOff>88900</xdr:rowOff>
    </xdr:from>
    <xdr:to>
      <xdr:col>6</xdr:col>
      <xdr:colOff>3810</xdr:colOff>
      <xdr:row>30</xdr:row>
      <xdr:rowOff>153670</xdr:rowOff>
    </xdr:to>
    <xdr:graphicFrame>
      <xdr:nvGraphicFramePr>
        <xdr:cNvPr id="8" name="图表 7"/>
        <xdr:cNvGraphicFramePr/>
      </xdr:nvGraphicFramePr>
      <xdr:xfrm>
        <a:off x="3088640" y="5487670"/>
        <a:ext cx="2649220" cy="174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12065</xdr:colOff>
      <xdr:row>22</xdr:row>
      <xdr:rowOff>88900</xdr:rowOff>
    </xdr:from>
    <xdr:to>
      <xdr:col>9</xdr:col>
      <xdr:colOff>13335</xdr:colOff>
      <xdr:row>30</xdr:row>
      <xdr:rowOff>153670</xdr:rowOff>
    </xdr:to>
    <xdr:graphicFrame>
      <xdr:nvGraphicFramePr>
        <xdr:cNvPr id="9" name="图表 8"/>
        <xdr:cNvGraphicFramePr/>
      </xdr:nvGraphicFramePr>
      <xdr:xfrm>
        <a:off x="6069965" y="5487670"/>
        <a:ext cx="2649220" cy="174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657225</xdr:colOff>
      <xdr:row>10</xdr:row>
      <xdr:rowOff>66040</xdr:rowOff>
    </xdr:from>
    <xdr:to>
      <xdr:col>8</xdr:col>
      <xdr:colOff>507365</xdr:colOff>
      <xdr:row>32</xdr:row>
      <xdr:rowOff>0</xdr:rowOff>
    </xdr:to>
    <xdr:sp>
      <xdr:nvSpPr>
        <xdr:cNvPr id="4" name="KSO_Shape"/>
        <xdr:cNvSpPr/>
      </xdr:nvSpPr>
      <xdr:spPr>
        <a:xfrm>
          <a:off x="2028825" y="2622550"/>
          <a:ext cx="4260215" cy="4544060"/>
        </a:xfrm>
        <a:custGeom>
          <a:avLst/>
          <a:gdLst>
            <a:gd name="T0" fmla="*/ 527033 w 2960688"/>
            <a:gd name="T1" fmla="*/ 1877159 h 3298826"/>
            <a:gd name="T2" fmla="*/ 409443 w 2960688"/>
            <a:gd name="T3" fmla="*/ 2000501 h 3298826"/>
            <a:gd name="T4" fmla="*/ 411355 w 2960688"/>
            <a:gd name="T5" fmla="*/ 2233197 h 3298826"/>
            <a:gd name="T6" fmla="*/ 351125 w 2960688"/>
            <a:gd name="T7" fmla="*/ 2312034 h 3298826"/>
            <a:gd name="T8" fmla="*/ 273369 w 2960688"/>
            <a:gd name="T9" fmla="*/ 2124161 h 3298826"/>
            <a:gd name="T10" fmla="*/ 346027 w 2960688"/>
            <a:gd name="T11" fmla="*/ 1891464 h 3298826"/>
            <a:gd name="T12" fmla="*/ 896304 w 2960688"/>
            <a:gd name="T13" fmla="*/ 1785321 h 3298826"/>
            <a:gd name="T14" fmla="*/ 1068706 w 2960688"/>
            <a:gd name="T15" fmla="*/ 2016555 h 3298826"/>
            <a:gd name="T16" fmla="*/ 1068071 w 2960688"/>
            <a:gd name="T17" fmla="*/ 2228732 h 3298826"/>
            <a:gd name="T18" fmla="*/ 959169 w 2960688"/>
            <a:gd name="T19" fmla="*/ 2409781 h 3298826"/>
            <a:gd name="T20" fmla="*/ 713741 w 2960688"/>
            <a:gd name="T21" fmla="*/ 2518728 h 3298826"/>
            <a:gd name="T22" fmla="*/ 693421 w 2960688"/>
            <a:gd name="T23" fmla="*/ 1957476 h 3298826"/>
            <a:gd name="T24" fmla="*/ 640080 w 2960688"/>
            <a:gd name="T25" fmla="*/ 1634173 h 3298826"/>
            <a:gd name="T26" fmla="*/ 392430 w 2960688"/>
            <a:gd name="T27" fmla="*/ 1729423 h 3298826"/>
            <a:gd name="T28" fmla="*/ 232092 w 2960688"/>
            <a:gd name="T29" fmla="*/ 1935163 h 3298826"/>
            <a:gd name="T30" fmla="*/ 200025 w 2960688"/>
            <a:gd name="T31" fmla="*/ 2188846 h 3298826"/>
            <a:gd name="T32" fmla="*/ 307658 w 2960688"/>
            <a:gd name="T33" fmla="*/ 2432368 h 3298826"/>
            <a:gd name="T34" fmla="*/ 520065 w 2960688"/>
            <a:gd name="T35" fmla="*/ 2581276 h 3298826"/>
            <a:gd name="T36" fmla="*/ 775335 w 2960688"/>
            <a:gd name="T37" fmla="*/ 2601279 h 3298826"/>
            <a:gd name="T38" fmla="*/ 1014095 w 2960688"/>
            <a:gd name="T39" fmla="*/ 2481581 h 3298826"/>
            <a:gd name="T40" fmla="*/ 1151890 w 2960688"/>
            <a:gd name="T41" fmla="*/ 2263141 h 3298826"/>
            <a:gd name="T42" fmla="*/ 1159510 w 2960688"/>
            <a:gd name="T43" fmla="*/ 2006283 h 3298826"/>
            <a:gd name="T44" fmla="*/ 1027748 w 2960688"/>
            <a:gd name="T45" fmla="*/ 1773556 h 3298826"/>
            <a:gd name="T46" fmla="*/ 803275 w 2960688"/>
            <a:gd name="T47" fmla="*/ 1647190 h 3298826"/>
            <a:gd name="T48" fmla="*/ 1574800 w 2960688"/>
            <a:gd name="T49" fmla="*/ 2092842 h 3298826"/>
            <a:gd name="T50" fmla="*/ 2153920 w 2960688"/>
            <a:gd name="T51" fmla="*/ 1496357 h 3298826"/>
            <a:gd name="T52" fmla="*/ 2773363 w 2960688"/>
            <a:gd name="T53" fmla="*/ 1705761 h 3298826"/>
            <a:gd name="T54" fmla="*/ 2930208 w 2960688"/>
            <a:gd name="T55" fmla="*/ 2034463 h 3298826"/>
            <a:gd name="T56" fmla="*/ 2534285 w 2960688"/>
            <a:gd name="T57" fmla="*/ 2333022 h 3298826"/>
            <a:gd name="T58" fmla="*/ 2062798 w 2960688"/>
            <a:gd name="T59" fmla="*/ 2832102 h 3298826"/>
            <a:gd name="T60" fmla="*/ 1393825 w 2960688"/>
            <a:gd name="T61" fmla="*/ 2435503 h 3298826"/>
            <a:gd name="T62" fmla="*/ 1449705 w 2960688"/>
            <a:gd name="T63" fmla="*/ 1990995 h 3298826"/>
            <a:gd name="T64" fmla="*/ 1293813 w 2960688"/>
            <a:gd name="T65" fmla="*/ 1642623 h 3298826"/>
            <a:gd name="T66" fmla="*/ 818833 w 2960688"/>
            <a:gd name="T67" fmla="*/ 1450340 h 3298826"/>
            <a:gd name="T68" fmla="*/ 1141095 w 2960688"/>
            <a:gd name="T69" fmla="*/ 1611630 h 3298826"/>
            <a:gd name="T70" fmla="*/ 1340803 w 2960688"/>
            <a:gd name="T71" fmla="*/ 1927861 h 3298826"/>
            <a:gd name="T72" fmla="*/ 1348423 w 2960688"/>
            <a:gd name="T73" fmla="*/ 2284731 h 3298826"/>
            <a:gd name="T74" fmla="*/ 1223010 w 2960688"/>
            <a:gd name="T75" fmla="*/ 2541906 h 3298826"/>
            <a:gd name="T76" fmla="*/ 1473200 w 2960688"/>
            <a:gd name="T77" fmla="*/ 3188336 h 3298826"/>
            <a:gd name="T78" fmla="*/ 1409700 w 2960688"/>
            <a:gd name="T79" fmla="*/ 3287079 h 3298826"/>
            <a:gd name="T80" fmla="*/ 1293813 w 2960688"/>
            <a:gd name="T81" fmla="*/ 3278189 h 3298826"/>
            <a:gd name="T82" fmla="*/ 780415 w 2960688"/>
            <a:gd name="T83" fmla="*/ 2798129 h 3298826"/>
            <a:gd name="T84" fmla="*/ 485775 w 2960688"/>
            <a:gd name="T85" fmla="*/ 2775904 h 3298826"/>
            <a:gd name="T86" fmla="*/ 179387 w 2960688"/>
            <a:gd name="T87" fmla="*/ 2582863 h 3298826"/>
            <a:gd name="T88" fmla="*/ 11747 w 2960688"/>
            <a:gd name="T89" fmla="*/ 2248853 h 3298826"/>
            <a:gd name="T90" fmla="*/ 39687 w 2960688"/>
            <a:gd name="T91" fmla="*/ 1891666 h 3298826"/>
            <a:gd name="T92" fmla="*/ 248285 w 2960688"/>
            <a:gd name="T93" fmla="*/ 1593533 h 3298826"/>
            <a:gd name="T94" fmla="*/ 589598 w 2960688"/>
            <a:gd name="T95" fmla="*/ 1443356 h 3298826"/>
            <a:gd name="T96" fmla="*/ 2009571 w 2960688"/>
            <a:gd name="T97" fmla="*/ 44471 h 3298826"/>
            <a:gd name="T98" fmla="*/ 2211293 w 2960688"/>
            <a:gd name="T99" fmla="*/ 227752 h 3298826"/>
            <a:gd name="T100" fmla="*/ 2308501 w 2960688"/>
            <a:gd name="T101" fmla="*/ 511410 h 3298826"/>
            <a:gd name="T102" fmla="*/ 2385695 w 2960688"/>
            <a:gd name="T103" fmla="*/ 681985 h 3298826"/>
            <a:gd name="T104" fmla="*/ 2326608 w 2960688"/>
            <a:gd name="T105" fmla="*/ 854149 h 3298826"/>
            <a:gd name="T106" fmla="*/ 2142358 w 2960688"/>
            <a:gd name="T107" fmla="*/ 1198477 h 3298826"/>
            <a:gd name="T108" fmla="*/ 1940000 w 2960688"/>
            <a:gd name="T109" fmla="*/ 1360477 h 3298826"/>
            <a:gd name="T110" fmla="*/ 1698569 w 2960688"/>
            <a:gd name="T111" fmla="*/ 1367782 h 3298826"/>
            <a:gd name="T112" fmla="*/ 1505106 w 2960688"/>
            <a:gd name="T113" fmla="*/ 1235642 h 3298826"/>
            <a:gd name="T114" fmla="*/ 1298619 w 2960688"/>
            <a:gd name="T115" fmla="*/ 873208 h 3298826"/>
            <a:gd name="T116" fmla="*/ 1219200 w 2960688"/>
            <a:gd name="T117" fmla="*/ 700409 h 3298826"/>
            <a:gd name="T118" fmla="*/ 1306560 w 2960688"/>
            <a:gd name="T119" fmla="*/ 536504 h 3298826"/>
            <a:gd name="T120" fmla="*/ 1394873 w 2960688"/>
            <a:gd name="T121" fmla="*/ 248081 h 3298826"/>
            <a:gd name="T122" fmla="*/ 1587383 w 2960688"/>
            <a:gd name="T123" fmla="*/ 54953 h 329882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2960688" h="3298826">
              <a:moveTo>
                <a:pt x="472859" y="1797050"/>
              </a:moveTo>
              <a:lnTo>
                <a:pt x="478276" y="1797050"/>
              </a:lnTo>
              <a:lnTo>
                <a:pt x="483375" y="1797686"/>
              </a:lnTo>
              <a:lnTo>
                <a:pt x="488792" y="1798640"/>
              </a:lnTo>
              <a:lnTo>
                <a:pt x="493891" y="1800229"/>
              </a:lnTo>
              <a:lnTo>
                <a:pt x="499309" y="1802454"/>
              </a:lnTo>
              <a:lnTo>
                <a:pt x="503770" y="1804679"/>
              </a:lnTo>
              <a:lnTo>
                <a:pt x="508550" y="1807858"/>
              </a:lnTo>
              <a:lnTo>
                <a:pt x="512693" y="1811355"/>
              </a:lnTo>
              <a:lnTo>
                <a:pt x="516836" y="1815170"/>
              </a:lnTo>
              <a:lnTo>
                <a:pt x="520341" y="1819302"/>
              </a:lnTo>
              <a:lnTo>
                <a:pt x="523846" y="1824071"/>
              </a:lnTo>
              <a:lnTo>
                <a:pt x="526396" y="1829157"/>
              </a:lnTo>
              <a:lnTo>
                <a:pt x="528945" y="1834561"/>
              </a:lnTo>
              <a:lnTo>
                <a:pt x="530220" y="1839648"/>
              </a:lnTo>
              <a:lnTo>
                <a:pt x="531495" y="1845370"/>
              </a:lnTo>
              <a:lnTo>
                <a:pt x="531813" y="1850774"/>
              </a:lnTo>
              <a:lnTo>
                <a:pt x="531813" y="1855860"/>
              </a:lnTo>
              <a:lnTo>
                <a:pt x="531495" y="1861264"/>
              </a:lnTo>
              <a:lnTo>
                <a:pt x="530220" y="1866668"/>
              </a:lnTo>
              <a:lnTo>
                <a:pt x="528945" y="1871755"/>
              </a:lnTo>
              <a:lnTo>
                <a:pt x="527033" y="1877159"/>
              </a:lnTo>
              <a:lnTo>
                <a:pt x="524165" y="1881609"/>
              </a:lnTo>
              <a:lnTo>
                <a:pt x="520978" y="1886378"/>
              </a:lnTo>
              <a:lnTo>
                <a:pt x="517792" y="1890510"/>
              </a:lnTo>
              <a:lnTo>
                <a:pt x="513968" y="1894643"/>
              </a:lnTo>
              <a:lnTo>
                <a:pt x="509506" y="1898140"/>
              </a:lnTo>
              <a:lnTo>
                <a:pt x="504726" y="1901636"/>
              </a:lnTo>
              <a:lnTo>
                <a:pt x="495803" y="1907358"/>
              </a:lnTo>
              <a:lnTo>
                <a:pt x="486880" y="1913080"/>
              </a:lnTo>
              <a:lnTo>
                <a:pt x="478913" y="1918803"/>
              </a:lnTo>
              <a:lnTo>
                <a:pt x="471265" y="1924842"/>
              </a:lnTo>
              <a:lnTo>
                <a:pt x="463936" y="1931200"/>
              </a:lnTo>
              <a:lnTo>
                <a:pt x="457244" y="1937240"/>
              </a:lnTo>
              <a:lnTo>
                <a:pt x="450870" y="1943280"/>
              </a:lnTo>
              <a:lnTo>
                <a:pt x="444815" y="1949320"/>
              </a:lnTo>
              <a:lnTo>
                <a:pt x="439398" y="1955678"/>
              </a:lnTo>
              <a:lnTo>
                <a:pt x="433980" y="1962036"/>
              </a:lnTo>
              <a:lnTo>
                <a:pt x="429519" y="1968076"/>
              </a:lnTo>
              <a:lnTo>
                <a:pt x="424739" y="1974751"/>
              </a:lnTo>
              <a:lnTo>
                <a:pt x="420596" y="1980791"/>
              </a:lnTo>
              <a:lnTo>
                <a:pt x="416453" y="1987467"/>
              </a:lnTo>
              <a:lnTo>
                <a:pt x="412948" y="1993825"/>
              </a:lnTo>
              <a:lnTo>
                <a:pt x="409443" y="2000501"/>
              </a:lnTo>
              <a:lnTo>
                <a:pt x="406256" y="2006858"/>
              </a:lnTo>
              <a:lnTo>
                <a:pt x="403388" y="2013534"/>
              </a:lnTo>
              <a:lnTo>
                <a:pt x="400838" y="2019892"/>
              </a:lnTo>
              <a:lnTo>
                <a:pt x="398608" y="2026886"/>
              </a:lnTo>
              <a:lnTo>
                <a:pt x="394465" y="2039919"/>
              </a:lnTo>
              <a:lnTo>
                <a:pt x="391278" y="2053271"/>
              </a:lnTo>
              <a:lnTo>
                <a:pt x="388729" y="2066622"/>
              </a:lnTo>
              <a:lnTo>
                <a:pt x="387135" y="2079974"/>
              </a:lnTo>
              <a:lnTo>
                <a:pt x="386498" y="2093007"/>
              </a:lnTo>
              <a:lnTo>
                <a:pt x="385861" y="2106041"/>
              </a:lnTo>
              <a:lnTo>
                <a:pt x="385861" y="2118439"/>
              </a:lnTo>
              <a:lnTo>
                <a:pt x="386817" y="2130518"/>
              </a:lnTo>
              <a:lnTo>
                <a:pt x="387773" y="2141962"/>
              </a:lnTo>
              <a:lnTo>
                <a:pt x="389366" y="2153724"/>
              </a:lnTo>
              <a:lnTo>
                <a:pt x="391278" y="2164215"/>
              </a:lnTo>
              <a:lnTo>
                <a:pt x="393190" y="2174705"/>
              </a:lnTo>
              <a:lnTo>
                <a:pt x="395421" y="2184242"/>
              </a:lnTo>
              <a:lnTo>
                <a:pt x="397970" y="2193461"/>
              </a:lnTo>
              <a:lnTo>
                <a:pt x="402432" y="2209038"/>
              </a:lnTo>
              <a:lnTo>
                <a:pt x="406574" y="2221435"/>
              </a:lnTo>
              <a:lnTo>
                <a:pt x="409761" y="2229383"/>
              </a:lnTo>
              <a:lnTo>
                <a:pt x="411355" y="2233197"/>
              </a:lnTo>
              <a:lnTo>
                <a:pt x="413585" y="2238602"/>
              </a:lnTo>
              <a:lnTo>
                <a:pt x="415179" y="2244006"/>
              </a:lnTo>
              <a:lnTo>
                <a:pt x="416453" y="2249728"/>
              </a:lnTo>
              <a:lnTo>
                <a:pt x="416772" y="2255132"/>
              </a:lnTo>
              <a:lnTo>
                <a:pt x="416772" y="2260536"/>
              </a:lnTo>
              <a:lnTo>
                <a:pt x="415816" y="2265940"/>
              </a:lnTo>
              <a:lnTo>
                <a:pt x="414860" y="2271026"/>
              </a:lnTo>
              <a:lnTo>
                <a:pt x="413267" y="2276113"/>
              </a:lnTo>
              <a:lnTo>
                <a:pt x="411036" y="2281199"/>
              </a:lnTo>
              <a:lnTo>
                <a:pt x="408168" y="2285967"/>
              </a:lnTo>
              <a:lnTo>
                <a:pt x="405300" y="2290736"/>
              </a:lnTo>
              <a:lnTo>
                <a:pt x="401794" y="2294868"/>
              </a:lnTo>
              <a:lnTo>
                <a:pt x="397970" y="2298683"/>
              </a:lnTo>
              <a:lnTo>
                <a:pt x="393509" y="2302180"/>
              </a:lnTo>
              <a:lnTo>
                <a:pt x="389047" y="2305359"/>
              </a:lnTo>
              <a:lnTo>
                <a:pt x="383630" y="2307902"/>
              </a:lnTo>
              <a:lnTo>
                <a:pt x="378213" y="2309809"/>
              </a:lnTo>
              <a:lnTo>
                <a:pt x="372795" y="2311717"/>
              </a:lnTo>
              <a:lnTo>
                <a:pt x="367696" y="2312670"/>
              </a:lnTo>
              <a:lnTo>
                <a:pt x="361642" y="2312988"/>
              </a:lnTo>
              <a:lnTo>
                <a:pt x="356543" y="2312988"/>
              </a:lnTo>
              <a:lnTo>
                <a:pt x="351125" y="2312034"/>
              </a:lnTo>
              <a:lnTo>
                <a:pt x="345708" y="2311081"/>
              </a:lnTo>
              <a:lnTo>
                <a:pt x="340609" y="2309491"/>
              </a:lnTo>
              <a:lnTo>
                <a:pt x="335829" y="2307584"/>
              </a:lnTo>
              <a:lnTo>
                <a:pt x="330730" y="2304723"/>
              </a:lnTo>
              <a:lnTo>
                <a:pt x="326587" y="2301862"/>
              </a:lnTo>
              <a:lnTo>
                <a:pt x="322126" y="2298365"/>
              </a:lnTo>
              <a:lnTo>
                <a:pt x="318302" y="2294550"/>
              </a:lnTo>
              <a:lnTo>
                <a:pt x="314478" y="2289782"/>
              </a:lnTo>
              <a:lnTo>
                <a:pt x="311610" y="2285332"/>
              </a:lnTo>
              <a:lnTo>
                <a:pt x="308742" y="2280245"/>
              </a:lnTo>
              <a:lnTo>
                <a:pt x="306830" y="2275795"/>
              </a:lnTo>
              <a:lnTo>
                <a:pt x="302687" y="2264987"/>
              </a:lnTo>
              <a:lnTo>
                <a:pt x="296951" y="2249092"/>
              </a:lnTo>
              <a:lnTo>
                <a:pt x="293764" y="2239237"/>
              </a:lnTo>
              <a:lnTo>
                <a:pt x="290259" y="2228111"/>
              </a:lnTo>
              <a:lnTo>
                <a:pt x="287391" y="2216349"/>
              </a:lnTo>
              <a:lnTo>
                <a:pt x="284204" y="2202998"/>
              </a:lnTo>
              <a:lnTo>
                <a:pt x="281017" y="2189328"/>
              </a:lnTo>
              <a:lnTo>
                <a:pt x="278468" y="2173752"/>
              </a:lnTo>
              <a:lnTo>
                <a:pt x="276556" y="2158175"/>
              </a:lnTo>
              <a:lnTo>
                <a:pt x="274644" y="2141645"/>
              </a:lnTo>
              <a:lnTo>
                <a:pt x="273369" y="2124161"/>
              </a:lnTo>
              <a:lnTo>
                <a:pt x="273050" y="2106041"/>
              </a:lnTo>
              <a:lnTo>
                <a:pt x="273369" y="2088239"/>
              </a:lnTo>
              <a:lnTo>
                <a:pt x="274325" y="2078384"/>
              </a:lnTo>
              <a:lnTo>
                <a:pt x="274962" y="2069483"/>
              </a:lnTo>
              <a:lnTo>
                <a:pt x="275918" y="2059629"/>
              </a:lnTo>
              <a:lnTo>
                <a:pt x="277193" y="2049774"/>
              </a:lnTo>
              <a:lnTo>
                <a:pt x="278786" y="2040237"/>
              </a:lnTo>
              <a:lnTo>
                <a:pt x="280698" y="2030382"/>
              </a:lnTo>
              <a:lnTo>
                <a:pt x="282929" y="2020846"/>
              </a:lnTo>
              <a:lnTo>
                <a:pt x="285479" y="2010673"/>
              </a:lnTo>
              <a:lnTo>
                <a:pt x="288347" y="2000819"/>
              </a:lnTo>
              <a:lnTo>
                <a:pt x="291533" y="1990328"/>
              </a:lnTo>
              <a:lnTo>
                <a:pt x="295039" y="1980473"/>
              </a:lnTo>
              <a:lnTo>
                <a:pt x="299181" y="1970619"/>
              </a:lnTo>
              <a:lnTo>
                <a:pt x="303324" y="1960446"/>
              </a:lnTo>
              <a:lnTo>
                <a:pt x="308423" y="1950274"/>
              </a:lnTo>
              <a:lnTo>
                <a:pt x="313522" y="1940419"/>
              </a:lnTo>
              <a:lnTo>
                <a:pt x="319258" y="1930247"/>
              </a:lnTo>
              <a:lnTo>
                <a:pt x="325313" y="1920710"/>
              </a:lnTo>
              <a:lnTo>
                <a:pt x="331368" y="1910855"/>
              </a:lnTo>
              <a:lnTo>
                <a:pt x="338697" y="1901318"/>
              </a:lnTo>
              <a:lnTo>
                <a:pt x="346027" y="1891464"/>
              </a:lnTo>
              <a:lnTo>
                <a:pt x="353675" y="1881927"/>
              </a:lnTo>
              <a:lnTo>
                <a:pt x="362279" y="1872708"/>
              </a:lnTo>
              <a:lnTo>
                <a:pt x="370883" y="1863807"/>
              </a:lnTo>
              <a:lnTo>
                <a:pt x="380125" y="1854906"/>
              </a:lnTo>
              <a:lnTo>
                <a:pt x="389685" y="1846005"/>
              </a:lnTo>
              <a:lnTo>
                <a:pt x="400201" y="1837740"/>
              </a:lnTo>
              <a:lnTo>
                <a:pt x="411036" y="1829157"/>
              </a:lnTo>
              <a:lnTo>
                <a:pt x="422190" y="1820892"/>
              </a:lnTo>
              <a:lnTo>
                <a:pt x="433980" y="1813263"/>
              </a:lnTo>
              <a:lnTo>
                <a:pt x="446409" y="1805315"/>
              </a:lnTo>
              <a:lnTo>
                <a:pt x="451189" y="1802772"/>
              </a:lnTo>
              <a:lnTo>
                <a:pt x="456606" y="1800547"/>
              </a:lnTo>
              <a:lnTo>
                <a:pt x="461705" y="1798957"/>
              </a:lnTo>
              <a:lnTo>
                <a:pt x="467441" y="1797686"/>
              </a:lnTo>
              <a:lnTo>
                <a:pt x="472859" y="1797050"/>
              </a:lnTo>
              <a:close/>
              <a:moveTo>
                <a:pt x="799783" y="1741488"/>
              </a:moveTo>
              <a:lnTo>
                <a:pt x="816611" y="1747205"/>
              </a:lnTo>
              <a:lnTo>
                <a:pt x="833438" y="1753558"/>
              </a:lnTo>
              <a:lnTo>
                <a:pt x="849631" y="1760228"/>
              </a:lnTo>
              <a:lnTo>
                <a:pt x="865506" y="1767851"/>
              </a:lnTo>
              <a:lnTo>
                <a:pt x="881064" y="1776427"/>
              </a:lnTo>
              <a:lnTo>
                <a:pt x="896304" y="1785321"/>
              </a:lnTo>
              <a:lnTo>
                <a:pt x="910909" y="1795167"/>
              </a:lnTo>
              <a:lnTo>
                <a:pt x="925514" y="1805332"/>
              </a:lnTo>
              <a:lnTo>
                <a:pt x="939166" y="1816131"/>
              </a:lnTo>
              <a:lnTo>
                <a:pt x="952819" y="1827566"/>
              </a:lnTo>
              <a:lnTo>
                <a:pt x="965201" y="1839953"/>
              </a:lnTo>
              <a:lnTo>
                <a:pt x="977584" y="1852976"/>
              </a:lnTo>
              <a:lnTo>
                <a:pt x="989331" y="1866317"/>
              </a:lnTo>
              <a:lnTo>
                <a:pt x="1000444" y="1879975"/>
              </a:lnTo>
              <a:lnTo>
                <a:pt x="1011239" y="1894586"/>
              </a:lnTo>
              <a:lnTo>
                <a:pt x="1021081" y="1909514"/>
              </a:lnTo>
              <a:lnTo>
                <a:pt x="1026479" y="1918090"/>
              </a:lnTo>
              <a:lnTo>
                <a:pt x="1031559" y="1926666"/>
              </a:lnTo>
              <a:lnTo>
                <a:pt x="1036004" y="1935242"/>
              </a:lnTo>
              <a:lnTo>
                <a:pt x="1040766" y="1944136"/>
              </a:lnTo>
              <a:lnTo>
                <a:pt x="1044894" y="1952712"/>
              </a:lnTo>
              <a:lnTo>
                <a:pt x="1049021" y="1961605"/>
              </a:lnTo>
              <a:lnTo>
                <a:pt x="1052831" y="1970817"/>
              </a:lnTo>
              <a:lnTo>
                <a:pt x="1056324" y="1979710"/>
              </a:lnTo>
              <a:lnTo>
                <a:pt x="1059816" y="1988922"/>
              </a:lnTo>
              <a:lnTo>
                <a:pt x="1062991" y="1997815"/>
              </a:lnTo>
              <a:lnTo>
                <a:pt x="1065849" y="2007026"/>
              </a:lnTo>
              <a:lnTo>
                <a:pt x="1068706" y="2016555"/>
              </a:lnTo>
              <a:lnTo>
                <a:pt x="1070929" y="2025767"/>
              </a:lnTo>
              <a:lnTo>
                <a:pt x="1073151" y="2035295"/>
              </a:lnTo>
              <a:lnTo>
                <a:pt x="1075056" y="2044507"/>
              </a:lnTo>
              <a:lnTo>
                <a:pt x="1076961" y="2054353"/>
              </a:lnTo>
              <a:lnTo>
                <a:pt x="1078549" y="2063882"/>
              </a:lnTo>
              <a:lnTo>
                <a:pt x="1079819" y="2073411"/>
              </a:lnTo>
              <a:lnTo>
                <a:pt x="1080771" y="2082940"/>
              </a:lnTo>
              <a:lnTo>
                <a:pt x="1081724" y="2092786"/>
              </a:lnTo>
              <a:lnTo>
                <a:pt x="1082359" y="2102315"/>
              </a:lnTo>
              <a:lnTo>
                <a:pt x="1082676" y="2111844"/>
              </a:lnTo>
              <a:lnTo>
                <a:pt x="1082676" y="2122008"/>
              </a:lnTo>
              <a:lnTo>
                <a:pt x="1082676" y="2131537"/>
              </a:lnTo>
              <a:lnTo>
                <a:pt x="1082359" y="2141066"/>
              </a:lnTo>
              <a:lnTo>
                <a:pt x="1081724" y="2150913"/>
              </a:lnTo>
              <a:lnTo>
                <a:pt x="1080771" y="2160442"/>
              </a:lnTo>
              <a:lnTo>
                <a:pt x="1079819" y="2170606"/>
              </a:lnTo>
              <a:lnTo>
                <a:pt x="1078231" y="2180135"/>
              </a:lnTo>
              <a:lnTo>
                <a:pt x="1076644" y="2189981"/>
              </a:lnTo>
              <a:lnTo>
                <a:pt x="1075056" y="2199510"/>
              </a:lnTo>
              <a:lnTo>
                <a:pt x="1072834" y="2209674"/>
              </a:lnTo>
              <a:lnTo>
                <a:pt x="1070611" y="2219203"/>
              </a:lnTo>
              <a:lnTo>
                <a:pt x="1068071" y="2228732"/>
              </a:lnTo>
              <a:lnTo>
                <a:pt x="1065214" y="2238261"/>
              </a:lnTo>
              <a:lnTo>
                <a:pt x="1062356" y="2247472"/>
              </a:lnTo>
              <a:lnTo>
                <a:pt x="1058864" y="2257001"/>
              </a:lnTo>
              <a:lnTo>
                <a:pt x="1055689" y="2266212"/>
              </a:lnTo>
              <a:lnTo>
                <a:pt x="1052196" y="2275106"/>
              </a:lnTo>
              <a:lnTo>
                <a:pt x="1048386" y="2284317"/>
              </a:lnTo>
              <a:lnTo>
                <a:pt x="1044259" y="2292893"/>
              </a:lnTo>
              <a:lnTo>
                <a:pt x="1039814" y="2301787"/>
              </a:lnTo>
              <a:lnTo>
                <a:pt x="1035369" y="2310045"/>
              </a:lnTo>
              <a:lnTo>
                <a:pt x="1030606" y="2318621"/>
              </a:lnTo>
              <a:lnTo>
                <a:pt x="1025844" y="2327197"/>
              </a:lnTo>
              <a:lnTo>
                <a:pt x="1020764" y="2335456"/>
              </a:lnTo>
              <a:lnTo>
                <a:pt x="1015366" y="2343396"/>
              </a:lnTo>
              <a:lnTo>
                <a:pt x="1009969" y="2351655"/>
              </a:lnTo>
              <a:lnTo>
                <a:pt x="1004254" y="2359278"/>
              </a:lnTo>
              <a:lnTo>
                <a:pt x="998539" y="2366901"/>
              </a:lnTo>
              <a:lnTo>
                <a:pt x="992506" y="2374524"/>
              </a:lnTo>
              <a:lnTo>
                <a:pt x="985839" y="2381830"/>
              </a:lnTo>
              <a:lnTo>
                <a:pt x="979806" y="2389135"/>
              </a:lnTo>
              <a:lnTo>
                <a:pt x="972821" y="2396440"/>
              </a:lnTo>
              <a:lnTo>
                <a:pt x="966471" y="2403111"/>
              </a:lnTo>
              <a:lnTo>
                <a:pt x="959169" y="2409781"/>
              </a:lnTo>
              <a:lnTo>
                <a:pt x="952184" y="2416451"/>
              </a:lnTo>
              <a:lnTo>
                <a:pt x="944564" y="2423121"/>
              </a:lnTo>
              <a:lnTo>
                <a:pt x="937261" y="2429156"/>
              </a:lnTo>
              <a:lnTo>
                <a:pt x="929641" y="2435191"/>
              </a:lnTo>
              <a:lnTo>
                <a:pt x="921704" y="2441544"/>
              </a:lnTo>
              <a:lnTo>
                <a:pt x="913766" y="2447261"/>
              </a:lnTo>
              <a:lnTo>
                <a:pt x="905511" y="2452661"/>
              </a:lnTo>
              <a:lnTo>
                <a:pt x="897256" y="2458061"/>
              </a:lnTo>
              <a:lnTo>
                <a:pt x="884874" y="2465684"/>
              </a:lnTo>
              <a:lnTo>
                <a:pt x="872809" y="2472354"/>
              </a:lnTo>
              <a:lnTo>
                <a:pt x="860426" y="2478707"/>
              </a:lnTo>
              <a:lnTo>
                <a:pt x="847726" y="2484742"/>
              </a:lnTo>
              <a:lnTo>
                <a:pt x="834708" y="2490141"/>
              </a:lnTo>
              <a:lnTo>
                <a:pt x="821691" y="2495541"/>
              </a:lnTo>
              <a:lnTo>
                <a:pt x="808991" y="2499988"/>
              </a:lnTo>
              <a:lnTo>
                <a:pt x="795338" y="2503799"/>
              </a:lnTo>
              <a:lnTo>
                <a:pt x="782003" y="2507611"/>
              </a:lnTo>
              <a:lnTo>
                <a:pt x="768668" y="2510787"/>
              </a:lnTo>
              <a:lnTo>
                <a:pt x="755016" y="2513328"/>
              </a:lnTo>
              <a:lnTo>
                <a:pt x="741046" y="2515552"/>
              </a:lnTo>
              <a:lnTo>
                <a:pt x="727393" y="2517140"/>
              </a:lnTo>
              <a:lnTo>
                <a:pt x="713741" y="2518728"/>
              </a:lnTo>
              <a:lnTo>
                <a:pt x="699771" y="2519363"/>
              </a:lnTo>
              <a:lnTo>
                <a:pt x="685801" y="2519363"/>
              </a:lnTo>
              <a:lnTo>
                <a:pt x="675958" y="2519363"/>
              </a:lnTo>
              <a:lnTo>
                <a:pt x="666116" y="2519046"/>
              </a:lnTo>
              <a:lnTo>
                <a:pt x="646113" y="2517140"/>
              </a:lnTo>
              <a:lnTo>
                <a:pt x="647701" y="2406922"/>
              </a:lnTo>
              <a:lnTo>
                <a:pt x="648971" y="2312586"/>
              </a:lnTo>
              <a:lnTo>
                <a:pt x="650241" y="2242708"/>
              </a:lnTo>
              <a:lnTo>
                <a:pt x="650876" y="2220156"/>
              </a:lnTo>
              <a:lnTo>
                <a:pt x="651193" y="2207133"/>
              </a:lnTo>
              <a:lnTo>
                <a:pt x="653416" y="2182040"/>
              </a:lnTo>
              <a:lnTo>
                <a:pt x="656273" y="2157583"/>
              </a:lnTo>
              <a:lnTo>
                <a:pt x="658813" y="2134078"/>
              </a:lnTo>
              <a:lnTo>
                <a:pt x="661988" y="2111209"/>
              </a:lnTo>
              <a:lnTo>
                <a:pt x="665481" y="2089293"/>
              </a:lnTo>
              <a:lnTo>
                <a:pt x="668973" y="2068329"/>
              </a:lnTo>
              <a:lnTo>
                <a:pt x="672148" y="2048001"/>
              </a:lnTo>
              <a:lnTo>
                <a:pt x="675958" y="2028625"/>
              </a:lnTo>
              <a:lnTo>
                <a:pt x="680403" y="2009885"/>
              </a:lnTo>
              <a:lnTo>
                <a:pt x="684531" y="1991463"/>
              </a:lnTo>
              <a:lnTo>
                <a:pt x="688658" y="1974311"/>
              </a:lnTo>
              <a:lnTo>
                <a:pt x="693421" y="1957476"/>
              </a:lnTo>
              <a:lnTo>
                <a:pt x="697866" y="1941595"/>
              </a:lnTo>
              <a:lnTo>
                <a:pt x="702946" y="1926031"/>
              </a:lnTo>
              <a:lnTo>
                <a:pt x="707708" y="1911420"/>
              </a:lnTo>
              <a:lnTo>
                <a:pt x="712788" y="1897444"/>
              </a:lnTo>
              <a:lnTo>
                <a:pt x="717868" y="1883786"/>
              </a:lnTo>
              <a:lnTo>
                <a:pt x="723266" y="1870763"/>
              </a:lnTo>
              <a:lnTo>
                <a:pt x="728663" y="1858693"/>
              </a:lnTo>
              <a:lnTo>
                <a:pt x="733743" y="1846941"/>
              </a:lnTo>
              <a:lnTo>
                <a:pt x="739141" y="1835824"/>
              </a:lnTo>
              <a:lnTo>
                <a:pt x="744538" y="1825025"/>
              </a:lnTo>
              <a:lnTo>
                <a:pt x="750253" y="1814543"/>
              </a:lnTo>
              <a:lnTo>
                <a:pt x="755651" y="1804696"/>
              </a:lnTo>
              <a:lnTo>
                <a:pt x="761366" y="1795485"/>
              </a:lnTo>
              <a:lnTo>
                <a:pt x="766763" y="1786591"/>
              </a:lnTo>
              <a:lnTo>
                <a:pt x="777876" y="1770392"/>
              </a:lnTo>
              <a:lnTo>
                <a:pt x="788988" y="1755464"/>
              </a:lnTo>
              <a:lnTo>
                <a:pt x="799783" y="1741488"/>
              </a:lnTo>
              <a:close/>
              <a:moveTo>
                <a:pt x="687070" y="1632268"/>
              </a:moveTo>
              <a:lnTo>
                <a:pt x="675640" y="1632585"/>
              </a:lnTo>
              <a:lnTo>
                <a:pt x="663575" y="1632585"/>
              </a:lnTo>
              <a:lnTo>
                <a:pt x="651828" y="1633538"/>
              </a:lnTo>
              <a:lnTo>
                <a:pt x="640080" y="1634173"/>
              </a:lnTo>
              <a:lnTo>
                <a:pt x="628015" y="1635760"/>
              </a:lnTo>
              <a:lnTo>
                <a:pt x="616585" y="1637348"/>
              </a:lnTo>
              <a:lnTo>
                <a:pt x="604838" y="1638935"/>
              </a:lnTo>
              <a:lnTo>
                <a:pt x="592773" y="1641158"/>
              </a:lnTo>
              <a:lnTo>
                <a:pt x="581343" y="1643381"/>
              </a:lnTo>
              <a:lnTo>
                <a:pt x="569595" y="1645920"/>
              </a:lnTo>
              <a:lnTo>
                <a:pt x="558165" y="1649095"/>
              </a:lnTo>
              <a:lnTo>
                <a:pt x="546735" y="1652270"/>
              </a:lnTo>
              <a:lnTo>
                <a:pt x="534670" y="1655763"/>
              </a:lnTo>
              <a:lnTo>
                <a:pt x="523240" y="1659573"/>
              </a:lnTo>
              <a:lnTo>
                <a:pt x="512128" y="1663700"/>
              </a:lnTo>
              <a:lnTo>
                <a:pt x="500698" y="1668145"/>
              </a:lnTo>
              <a:lnTo>
                <a:pt x="489268" y="1672908"/>
              </a:lnTo>
              <a:lnTo>
                <a:pt x="478155" y="1678305"/>
              </a:lnTo>
              <a:lnTo>
                <a:pt x="467043" y="1683703"/>
              </a:lnTo>
              <a:lnTo>
                <a:pt x="455930" y="1689418"/>
              </a:lnTo>
              <a:lnTo>
                <a:pt x="444818" y="1695133"/>
              </a:lnTo>
              <a:lnTo>
                <a:pt x="434023" y="1701483"/>
              </a:lnTo>
              <a:lnTo>
                <a:pt x="423545" y="1708150"/>
              </a:lnTo>
              <a:lnTo>
                <a:pt x="412750" y="1714818"/>
              </a:lnTo>
              <a:lnTo>
                <a:pt x="402273" y="1721803"/>
              </a:lnTo>
              <a:lnTo>
                <a:pt x="392430" y="1729423"/>
              </a:lnTo>
              <a:lnTo>
                <a:pt x="382588" y="1736726"/>
              </a:lnTo>
              <a:lnTo>
                <a:pt x="373063" y="1744663"/>
              </a:lnTo>
              <a:lnTo>
                <a:pt x="363220" y="1752283"/>
              </a:lnTo>
              <a:lnTo>
                <a:pt x="354330" y="1760856"/>
              </a:lnTo>
              <a:lnTo>
                <a:pt x="345440" y="1768793"/>
              </a:lnTo>
              <a:lnTo>
                <a:pt x="336550" y="1777683"/>
              </a:lnTo>
              <a:lnTo>
                <a:pt x="328295" y="1785938"/>
              </a:lnTo>
              <a:lnTo>
                <a:pt x="320040" y="1795146"/>
              </a:lnTo>
              <a:lnTo>
                <a:pt x="312103" y="1804036"/>
              </a:lnTo>
              <a:lnTo>
                <a:pt x="304483" y="1813243"/>
              </a:lnTo>
              <a:lnTo>
                <a:pt x="297180" y="1822768"/>
              </a:lnTo>
              <a:lnTo>
                <a:pt x="289878" y="1832293"/>
              </a:lnTo>
              <a:lnTo>
                <a:pt x="282893" y="1841818"/>
              </a:lnTo>
              <a:lnTo>
                <a:pt x="276225" y="1851978"/>
              </a:lnTo>
              <a:lnTo>
                <a:pt x="269875" y="1861821"/>
              </a:lnTo>
              <a:lnTo>
                <a:pt x="263842" y="1871663"/>
              </a:lnTo>
              <a:lnTo>
                <a:pt x="257810" y="1882141"/>
              </a:lnTo>
              <a:lnTo>
                <a:pt x="252095" y="1892301"/>
              </a:lnTo>
              <a:lnTo>
                <a:pt x="246697" y="1903096"/>
              </a:lnTo>
              <a:lnTo>
                <a:pt x="241617" y="1913573"/>
              </a:lnTo>
              <a:lnTo>
                <a:pt x="236855" y="1924051"/>
              </a:lnTo>
              <a:lnTo>
                <a:pt x="232092" y="1935163"/>
              </a:lnTo>
              <a:lnTo>
                <a:pt x="227965" y="1945958"/>
              </a:lnTo>
              <a:lnTo>
                <a:pt x="223837" y="1957071"/>
              </a:lnTo>
              <a:lnTo>
                <a:pt x="220027" y="1968183"/>
              </a:lnTo>
              <a:lnTo>
                <a:pt x="216535" y="1979296"/>
              </a:lnTo>
              <a:lnTo>
                <a:pt x="213360" y="1990726"/>
              </a:lnTo>
              <a:lnTo>
                <a:pt x="210502" y="2001838"/>
              </a:lnTo>
              <a:lnTo>
                <a:pt x="207645" y="2013268"/>
              </a:lnTo>
              <a:lnTo>
                <a:pt x="205105" y="2024698"/>
              </a:lnTo>
              <a:lnTo>
                <a:pt x="203200" y="2036763"/>
              </a:lnTo>
              <a:lnTo>
                <a:pt x="201295" y="2048193"/>
              </a:lnTo>
              <a:lnTo>
                <a:pt x="199390" y="2059623"/>
              </a:lnTo>
              <a:lnTo>
                <a:pt x="198120" y="2071371"/>
              </a:lnTo>
              <a:lnTo>
                <a:pt x="196850" y="2082801"/>
              </a:lnTo>
              <a:lnTo>
                <a:pt x="196215" y="2094866"/>
              </a:lnTo>
              <a:lnTo>
                <a:pt x="195897" y="2106613"/>
              </a:lnTo>
              <a:lnTo>
                <a:pt x="195580" y="2118043"/>
              </a:lnTo>
              <a:lnTo>
                <a:pt x="195580" y="2129791"/>
              </a:lnTo>
              <a:lnTo>
                <a:pt x="195897" y="2141856"/>
              </a:lnTo>
              <a:lnTo>
                <a:pt x="196532" y="2153603"/>
              </a:lnTo>
              <a:lnTo>
                <a:pt x="197485" y="2165668"/>
              </a:lnTo>
              <a:lnTo>
                <a:pt x="198437" y="2177098"/>
              </a:lnTo>
              <a:lnTo>
                <a:pt x="200025" y="2188846"/>
              </a:lnTo>
              <a:lnTo>
                <a:pt x="201930" y="2200593"/>
              </a:lnTo>
              <a:lnTo>
                <a:pt x="203835" y="2212023"/>
              </a:lnTo>
              <a:lnTo>
                <a:pt x="206057" y="2224088"/>
              </a:lnTo>
              <a:lnTo>
                <a:pt x="208915" y="2235518"/>
              </a:lnTo>
              <a:lnTo>
                <a:pt x="211772" y="2247266"/>
              </a:lnTo>
              <a:lnTo>
                <a:pt x="215265" y="2258696"/>
              </a:lnTo>
              <a:lnTo>
                <a:pt x="218757" y="2270443"/>
              </a:lnTo>
              <a:lnTo>
                <a:pt x="222567" y="2281873"/>
              </a:lnTo>
              <a:lnTo>
                <a:pt x="226695" y="2293303"/>
              </a:lnTo>
              <a:lnTo>
                <a:pt x="231140" y="2304733"/>
              </a:lnTo>
              <a:lnTo>
                <a:pt x="235902" y="2315846"/>
              </a:lnTo>
              <a:lnTo>
                <a:pt x="240982" y="2327276"/>
              </a:lnTo>
              <a:lnTo>
                <a:pt x="246380" y="2338388"/>
              </a:lnTo>
              <a:lnTo>
                <a:pt x="252095" y="2349501"/>
              </a:lnTo>
              <a:lnTo>
                <a:pt x="257810" y="2360296"/>
              </a:lnTo>
              <a:lnTo>
                <a:pt x="264160" y="2371408"/>
              </a:lnTo>
              <a:lnTo>
                <a:pt x="270827" y="2381886"/>
              </a:lnTo>
              <a:lnTo>
                <a:pt x="277813" y="2392681"/>
              </a:lnTo>
              <a:lnTo>
                <a:pt x="284798" y="2403158"/>
              </a:lnTo>
              <a:lnTo>
                <a:pt x="292100" y="2413001"/>
              </a:lnTo>
              <a:lnTo>
                <a:pt x="299720" y="2422843"/>
              </a:lnTo>
              <a:lnTo>
                <a:pt x="307658" y="2432368"/>
              </a:lnTo>
              <a:lnTo>
                <a:pt x="315595" y="2442211"/>
              </a:lnTo>
              <a:lnTo>
                <a:pt x="323533" y="2451101"/>
              </a:lnTo>
              <a:lnTo>
                <a:pt x="332105" y="2459991"/>
              </a:lnTo>
              <a:lnTo>
                <a:pt x="340360" y="2468881"/>
              </a:lnTo>
              <a:lnTo>
                <a:pt x="349250" y="2477136"/>
              </a:lnTo>
              <a:lnTo>
                <a:pt x="358140" y="2485391"/>
              </a:lnTo>
              <a:lnTo>
                <a:pt x="367348" y="2493328"/>
              </a:lnTo>
              <a:lnTo>
                <a:pt x="376238" y="2500948"/>
              </a:lnTo>
              <a:lnTo>
                <a:pt x="385445" y="2508251"/>
              </a:lnTo>
              <a:lnTo>
                <a:pt x="394970" y="2515553"/>
              </a:lnTo>
              <a:lnTo>
                <a:pt x="405130" y="2522538"/>
              </a:lnTo>
              <a:lnTo>
                <a:pt x="414655" y="2528888"/>
              </a:lnTo>
              <a:lnTo>
                <a:pt x="424498" y="2535556"/>
              </a:lnTo>
              <a:lnTo>
                <a:pt x="434975" y="2541588"/>
              </a:lnTo>
              <a:lnTo>
                <a:pt x="445135" y="2547621"/>
              </a:lnTo>
              <a:lnTo>
                <a:pt x="455613" y="2553018"/>
              </a:lnTo>
              <a:lnTo>
                <a:pt x="465773" y="2558416"/>
              </a:lnTo>
              <a:lnTo>
                <a:pt x="476568" y="2563813"/>
              </a:lnTo>
              <a:lnTo>
                <a:pt x="487363" y="2568258"/>
              </a:lnTo>
              <a:lnTo>
                <a:pt x="498158" y="2573021"/>
              </a:lnTo>
              <a:lnTo>
                <a:pt x="509270" y="2577466"/>
              </a:lnTo>
              <a:lnTo>
                <a:pt x="520065" y="2581276"/>
              </a:lnTo>
              <a:lnTo>
                <a:pt x="531178" y="2585086"/>
              </a:lnTo>
              <a:lnTo>
                <a:pt x="542290" y="2588896"/>
              </a:lnTo>
              <a:lnTo>
                <a:pt x="553720" y="2592071"/>
              </a:lnTo>
              <a:lnTo>
                <a:pt x="564833" y="2594928"/>
              </a:lnTo>
              <a:lnTo>
                <a:pt x="576580" y="2597786"/>
              </a:lnTo>
              <a:lnTo>
                <a:pt x="588010" y="2600326"/>
              </a:lnTo>
              <a:lnTo>
                <a:pt x="599440" y="2602231"/>
              </a:lnTo>
              <a:lnTo>
                <a:pt x="611188" y="2604136"/>
              </a:lnTo>
              <a:lnTo>
                <a:pt x="622618" y="2605724"/>
              </a:lnTo>
              <a:lnTo>
                <a:pt x="634683" y="2607311"/>
              </a:lnTo>
              <a:lnTo>
                <a:pt x="646113" y="2608581"/>
              </a:lnTo>
              <a:lnTo>
                <a:pt x="657860" y="2609216"/>
              </a:lnTo>
              <a:lnTo>
                <a:pt x="669925" y="2609534"/>
              </a:lnTo>
              <a:lnTo>
                <a:pt x="681355" y="2609851"/>
              </a:lnTo>
              <a:lnTo>
                <a:pt x="693103" y="2609851"/>
              </a:lnTo>
              <a:lnTo>
                <a:pt x="704850" y="2609534"/>
              </a:lnTo>
              <a:lnTo>
                <a:pt x="716915" y="2608899"/>
              </a:lnTo>
              <a:lnTo>
                <a:pt x="728345" y="2607946"/>
              </a:lnTo>
              <a:lnTo>
                <a:pt x="740093" y="2606676"/>
              </a:lnTo>
              <a:lnTo>
                <a:pt x="752158" y="2605406"/>
              </a:lnTo>
              <a:lnTo>
                <a:pt x="763905" y="2603501"/>
              </a:lnTo>
              <a:lnTo>
                <a:pt x="775335" y="2601279"/>
              </a:lnTo>
              <a:lnTo>
                <a:pt x="787083" y="2598738"/>
              </a:lnTo>
              <a:lnTo>
                <a:pt x="798830" y="2596198"/>
              </a:lnTo>
              <a:lnTo>
                <a:pt x="810578" y="2593658"/>
              </a:lnTo>
              <a:lnTo>
                <a:pt x="822008" y="2590166"/>
              </a:lnTo>
              <a:lnTo>
                <a:pt x="833438" y="2586673"/>
              </a:lnTo>
              <a:lnTo>
                <a:pt x="844868" y="2582863"/>
              </a:lnTo>
              <a:lnTo>
                <a:pt x="856615" y="2578736"/>
              </a:lnTo>
              <a:lnTo>
                <a:pt x="867410" y="2573973"/>
              </a:lnTo>
              <a:lnTo>
                <a:pt x="879158" y="2569528"/>
              </a:lnTo>
              <a:lnTo>
                <a:pt x="890270" y="2564131"/>
              </a:lnTo>
              <a:lnTo>
                <a:pt x="901383" y="2558733"/>
              </a:lnTo>
              <a:lnTo>
                <a:pt x="912178" y="2553336"/>
              </a:lnTo>
              <a:lnTo>
                <a:pt x="923290" y="2547303"/>
              </a:lnTo>
              <a:lnTo>
                <a:pt x="934085" y="2540636"/>
              </a:lnTo>
              <a:lnTo>
                <a:pt x="944880" y="2534286"/>
              </a:lnTo>
              <a:lnTo>
                <a:pt x="955675" y="2527301"/>
              </a:lnTo>
              <a:lnTo>
                <a:pt x="965835" y="2520633"/>
              </a:lnTo>
              <a:lnTo>
                <a:pt x="976313" y="2512696"/>
              </a:lnTo>
              <a:lnTo>
                <a:pt x="986155" y="2505711"/>
              </a:lnTo>
              <a:lnTo>
                <a:pt x="995680" y="2497456"/>
              </a:lnTo>
              <a:lnTo>
                <a:pt x="1005205" y="2489836"/>
              </a:lnTo>
              <a:lnTo>
                <a:pt x="1014095" y="2481581"/>
              </a:lnTo>
              <a:lnTo>
                <a:pt x="1023303" y="2473326"/>
              </a:lnTo>
              <a:lnTo>
                <a:pt x="1031558" y="2464753"/>
              </a:lnTo>
              <a:lnTo>
                <a:pt x="1040130" y="2456181"/>
              </a:lnTo>
              <a:lnTo>
                <a:pt x="1048385" y="2446973"/>
              </a:lnTo>
              <a:lnTo>
                <a:pt x="1056640" y="2438083"/>
              </a:lnTo>
              <a:lnTo>
                <a:pt x="1064260" y="2429193"/>
              </a:lnTo>
              <a:lnTo>
                <a:pt x="1071563" y="2419351"/>
              </a:lnTo>
              <a:lnTo>
                <a:pt x="1078865" y="2409826"/>
              </a:lnTo>
              <a:lnTo>
                <a:pt x="1085533" y="2400301"/>
              </a:lnTo>
              <a:lnTo>
                <a:pt x="1092200" y="2390458"/>
              </a:lnTo>
              <a:lnTo>
                <a:pt x="1098550" y="2380616"/>
              </a:lnTo>
              <a:lnTo>
                <a:pt x="1104583" y="2370456"/>
              </a:lnTo>
              <a:lnTo>
                <a:pt x="1110933" y="2360296"/>
              </a:lnTo>
              <a:lnTo>
                <a:pt x="1116330" y="2349818"/>
              </a:lnTo>
              <a:lnTo>
                <a:pt x="1121728" y="2339023"/>
              </a:lnTo>
              <a:lnTo>
                <a:pt x="1126808" y="2328863"/>
              </a:lnTo>
              <a:lnTo>
                <a:pt x="1131570" y="2318068"/>
              </a:lnTo>
              <a:lnTo>
                <a:pt x="1136015" y="2306956"/>
              </a:lnTo>
              <a:lnTo>
                <a:pt x="1140778" y="2296478"/>
              </a:lnTo>
              <a:lnTo>
                <a:pt x="1144588" y="2285366"/>
              </a:lnTo>
              <a:lnTo>
                <a:pt x="1148398" y="2274253"/>
              </a:lnTo>
              <a:lnTo>
                <a:pt x="1151890" y="2263141"/>
              </a:lnTo>
              <a:lnTo>
                <a:pt x="1155383" y="2251711"/>
              </a:lnTo>
              <a:lnTo>
                <a:pt x="1158240" y="2240598"/>
              </a:lnTo>
              <a:lnTo>
                <a:pt x="1161098" y="2228851"/>
              </a:lnTo>
              <a:lnTo>
                <a:pt x="1163320" y="2217421"/>
              </a:lnTo>
              <a:lnTo>
                <a:pt x="1165543" y="2205673"/>
              </a:lnTo>
              <a:lnTo>
                <a:pt x="1167448" y="2194243"/>
              </a:lnTo>
              <a:lnTo>
                <a:pt x="1169035" y="2182813"/>
              </a:lnTo>
              <a:lnTo>
                <a:pt x="1170305" y="2170748"/>
              </a:lnTo>
              <a:lnTo>
                <a:pt x="1171258" y="2159318"/>
              </a:lnTo>
              <a:lnTo>
                <a:pt x="1172210" y="2147571"/>
              </a:lnTo>
              <a:lnTo>
                <a:pt x="1172845" y="2135823"/>
              </a:lnTo>
              <a:lnTo>
                <a:pt x="1172845" y="2123758"/>
              </a:lnTo>
              <a:lnTo>
                <a:pt x="1172845" y="2112328"/>
              </a:lnTo>
              <a:lnTo>
                <a:pt x="1172528" y="2100581"/>
              </a:lnTo>
              <a:lnTo>
                <a:pt x="1172210" y="2088516"/>
              </a:lnTo>
              <a:lnTo>
                <a:pt x="1170940" y="2076768"/>
              </a:lnTo>
              <a:lnTo>
                <a:pt x="1169670" y="2065021"/>
              </a:lnTo>
              <a:lnTo>
                <a:pt x="1168083" y="2053591"/>
              </a:lnTo>
              <a:lnTo>
                <a:pt x="1166813" y="2041526"/>
              </a:lnTo>
              <a:lnTo>
                <a:pt x="1164273" y="2029778"/>
              </a:lnTo>
              <a:lnTo>
                <a:pt x="1162050" y="2018348"/>
              </a:lnTo>
              <a:lnTo>
                <a:pt x="1159510" y="2006283"/>
              </a:lnTo>
              <a:lnTo>
                <a:pt x="1156335" y="1994853"/>
              </a:lnTo>
              <a:lnTo>
                <a:pt x="1153478" y="1983423"/>
              </a:lnTo>
              <a:lnTo>
                <a:pt x="1149985" y="1971993"/>
              </a:lnTo>
              <a:lnTo>
                <a:pt x="1145540" y="1960563"/>
              </a:lnTo>
              <a:lnTo>
                <a:pt x="1141730" y="1949133"/>
              </a:lnTo>
              <a:lnTo>
                <a:pt x="1137285" y="1937386"/>
              </a:lnTo>
              <a:lnTo>
                <a:pt x="1132205" y="1926591"/>
              </a:lnTo>
              <a:lnTo>
                <a:pt x="1127443" y="1914843"/>
              </a:lnTo>
              <a:lnTo>
                <a:pt x="1122045" y="1903731"/>
              </a:lnTo>
              <a:lnTo>
                <a:pt x="1116330" y="1892936"/>
              </a:lnTo>
              <a:lnTo>
                <a:pt x="1110615" y="1882141"/>
              </a:lnTo>
              <a:lnTo>
                <a:pt x="1103948" y="1871028"/>
              </a:lnTo>
              <a:lnTo>
                <a:pt x="1097598" y="1860233"/>
              </a:lnTo>
              <a:lnTo>
                <a:pt x="1090613" y="1849438"/>
              </a:lnTo>
              <a:lnTo>
                <a:pt x="1083310" y="1839278"/>
              </a:lnTo>
              <a:lnTo>
                <a:pt x="1076008" y="1829436"/>
              </a:lnTo>
              <a:lnTo>
                <a:pt x="1068388" y="1819276"/>
              </a:lnTo>
              <a:lnTo>
                <a:pt x="1060768" y="1809751"/>
              </a:lnTo>
              <a:lnTo>
                <a:pt x="1053148" y="1800226"/>
              </a:lnTo>
              <a:lnTo>
                <a:pt x="1044575" y="1791018"/>
              </a:lnTo>
              <a:lnTo>
                <a:pt x="1036320" y="1782128"/>
              </a:lnTo>
              <a:lnTo>
                <a:pt x="1027748" y="1773556"/>
              </a:lnTo>
              <a:lnTo>
                <a:pt x="1019175" y="1764983"/>
              </a:lnTo>
              <a:lnTo>
                <a:pt x="1010285" y="1757046"/>
              </a:lnTo>
              <a:lnTo>
                <a:pt x="1001395" y="1749108"/>
              </a:lnTo>
              <a:lnTo>
                <a:pt x="992188" y="1741171"/>
              </a:lnTo>
              <a:lnTo>
                <a:pt x="982663" y="1734186"/>
              </a:lnTo>
              <a:lnTo>
                <a:pt x="973138" y="1726883"/>
              </a:lnTo>
              <a:lnTo>
                <a:pt x="963613" y="1719898"/>
              </a:lnTo>
              <a:lnTo>
                <a:pt x="953770" y="1713230"/>
              </a:lnTo>
              <a:lnTo>
                <a:pt x="943610" y="1706880"/>
              </a:lnTo>
              <a:lnTo>
                <a:pt x="933768" y="1700848"/>
              </a:lnTo>
              <a:lnTo>
                <a:pt x="923290" y="1695133"/>
              </a:lnTo>
              <a:lnTo>
                <a:pt x="913130" y="1689418"/>
              </a:lnTo>
              <a:lnTo>
                <a:pt x="902335" y="1684020"/>
              </a:lnTo>
              <a:lnTo>
                <a:pt x="892175" y="1678623"/>
              </a:lnTo>
              <a:lnTo>
                <a:pt x="881380" y="1673860"/>
              </a:lnTo>
              <a:lnTo>
                <a:pt x="870268" y="1669415"/>
              </a:lnTo>
              <a:lnTo>
                <a:pt x="859473" y="1664653"/>
              </a:lnTo>
              <a:lnTo>
                <a:pt x="848360" y="1660843"/>
              </a:lnTo>
              <a:lnTo>
                <a:pt x="837248" y="1657033"/>
              </a:lnTo>
              <a:lnTo>
                <a:pt x="825818" y="1653858"/>
              </a:lnTo>
              <a:lnTo>
                <a:pt x="814705" y="1650365"/>
              </a:lnTo>
              <a:lnTo>
                <a:pt x="803275" y="1647190"/>
              </a:lnTo>
              <a:lnTo>
                <a:pt x="791845" y="1644651"/>
              </a:lnTo>
              <a:lnTo>
                <a:pt x="780415" y="1642111"/>
              </a:lnTo>
              <a:lnTo>
                <a:pt x="768985" y="1639888"/>
              </a:lnTo>
              <a:lnTo>
                <a:pt x="757238" y="1637983"/>
              </a:lnTo>
              <a:lnTo>
                <a:pt x="745490" y="1636395"/>
              </a:lnTo>
              <a:lnTo>
                <a:pt x="734060" y="1635125"/>
              </a:lnTo>
              <a:lnTo>
                <a:pt x="722313" y="1633855"/>
              </a:lnTo>
              <a:lnTo>
                <a:pt x="710565" y="1632903"/>
              </a:lnTo>
              <a:lnTo>
                <a:pt x="698818" y="1632585"/>
              </a:lnTo>
              <a:lnTo>
                <a:pt x="687070" y="1632268"/>
              </a:lnTo>
              <a:close/>
              <a:moveTo>
                <a:pt x="1446848" y="1466850"/>
              </a:moveTo>
              <a:lnTo>
                <a:pt x="1448435" y="1479858"/>
              </a:lnTo>
              <a:lnTo>
                <a:pt x="1450658" y="1496357"/>
              </a:lnTo>
              <a:lnTo>
                <a:pt x="1453833" y="1515711"/>
              </a:lnTo>
              <a:lnTo>
                <a:pt x="1457960" y="1538238"/>
              </a:lnTo>
              <a:lnTo>
                <a:pt x="1468120" y="1591541"/>
              </a:lnTo>
              <a:lnTo>
                <a:pt x="1480185" y="1653093"/>
              </a:lnTo>
              <a:lnTo>
                <a:pt x="1494155" y="1721308"/>
              </a:lnTo>
              <a:lnTo>
                <a:pt x="1509713" y="1794282"/>
              </a:lnTo>
              <a:lnTo>
                <a:pt x="1525905" y="1870112"/>
              </a:lnTo>
              <a:lnTo>
                <a:pt x="1542098" y="1946576"/>
              </a:lnTo>
              <a:lnTo>
                <a:pt x="1574800" y="2092842"/>
              </a:lnTo>
              <a:lnTo>
                <a:pt x="1602740" y="2217533"/>
              </a:lnTo>
              <a:lnTo>
                <a:pt x="1629410" y="2336830"/>
              </a:lnTo>
              <a:lnTo>
                <a:pt x="1730693" y="1746690"/>
              </a:lnTo>
              <a:lnTo>
                <a:pt x="1671003" y="1606453"/>
              </a:lnTo>
              <a:lnTo>
                <a:pt x="1768475" y="1514442"/>
              </a:lnTo>
              <a:lnTo>
                <a:pt x="1798955" y="1514442"/>
              </a:lnTo>
              <a:lnTo>
                <a:pt x="1806258" y="1514442"/>
              </a:lnTo>
              <a:lnTo>
                <a:pt x="1836420" y="1514442"/>
              </a:lnTo>
              <a:lnTo>
                <a:pt x="1933575" y="1606453"/>
              </a:lnTo>
              <a:lnTo>
                <a:pt x="1873885" y="1746690"/>
              </a:lnTo>
              <a:lnTo>
                <a:pt x="1975168" y="2336830"/>
              </a:lnTo>
              <a:lnTo>
                <a:pt x="2002155" y="2217533"/>
              </a:lnTo>
              <a:lnTo>
                <a:pt x="2030095" y="2092842"/>
              </a:lnTo>
              <a:lnTo>
                <a:pt x="2062480" y="1946576"/>
              </a:lnTo>
              <a:lnTo>
                <a:pt x="2078990" y="1870112"/>
              </a:lnTo>
              <a:lnTo>
                <a:pt x="2094865" y="1794282"/>
              </a:lnTo>
              <a:lnTo>
                <a:pt x="2110740" y="1721308"/>
              </a:lnTo>
              <a:lnTo>
                <a:pt x="2124393" y="1653093"/>
              </a:lnTo>
              <a:lnTo>
                <a:pt x="2136775" y="1591541"/>
              </a:lnTo>
              <a:lnTo>
                <a:pt x="2146618" y="1538238"/>
              </a:lnTo>
              <a:lnTo>
                <a:pt x="2150428" y="1515711"/>
              </a:lnTo>
              <a:lnTo>
                <a:pt x="2153920" y="1496357"/>
              </a:lnTo>
              <a:lnTo>
                <a:pt x="2156143" y="1479858"/>
              </a:lnTo>
              <a:lnTo>
                <a:pt x="2157730" y="1466850"/>
              </a:lnTo>
              <a:lnTo>
                <a:pt x="2164398" y="1469071"/>
              </a:lnTo>
              <a:lnTo>
                <a:pt x="2173923" y="1471609"/>
              </a:lnTo>
              <a:lnTo>
                <a:pt x="2226628" y="1488108"/>
              </a:lnTo>
              <a:lnTo>
                <a:pt x="2293620" y="1509683"/>
              </a:lnTo>
              <a:lnTo>
                <a:pt x="2331085" y="1522374"/>
              </a:lnTo>
              <a:lnTo>
                <a:pt x="2370455" y="1535700"/>
              </a:lnTo>
              <a:lnTo>
                <a:pt x="2411730" y="1549660"/>
              </a:lnTo>
              <a:lnTo>
                <a:pt x="2453323" y="1564255"/>
              </a:lnTo>
              <a:lnTo>
                <a:pt x="2495868" y="1579801"/>
              </a:lnTo>
              <a:lnTo>
                <a:pt x="2538413" y="1595665"/>
              </a:lnTo>
              <a:lnTo>
                <a:pt x="2580005" y="1612164"/>
              </a:lnTo>
              <a:lnTo>
                <a:pt x="2620645" y="1628345"/>
              </a:lnTo>
              <a:lnTo>
                <a:pt x="2659698" y="1644844"/>
              </a:lnTo>
              <a:lnTo>
                <a:pt x="2678430" y="1653410"/>
              </a:lnTo>
              <a:lnTo>
                <a:pt x="2696210" y="1661342"/>
              </a:lnTo>
              <a:lnTo>
                <a:pt x="2713990" y="1669909"/>
              </a:lnTo>
              <a:lnTo>
                <a:pt x="2730818" y="1678158"/>
              </a:lnTo>
              <a:lnTo>
                <a:pt x="2747010" y="1686090"/>
              </a:lnTo>
              <a:lnTo>
                <a:pt x="2761933" y="1694339"/>
              </a:lnTo>
              <a:lnTo>
                <a:pt x="2773363" y="1705761"/>
              </a:lnTo>
              <a:lnTo>
                <a:pt x="2785110" y="1718770"/>
              </a:lnTo>
              <a:lnTo>
                <a:pt x="2798128" y="1733364"/>
              </a:lnTo>
              <a:lnTo>
                <a:pt x="2805113" y="1741296"/>
              </a:lnTo>
              <a:lnTo>
                <a:pt x="2811780" y="1749546"/>
              </a:lnTo>
              <a:lnTo>
                <a:pt x="2818766" y="1758747"/>
              </a:lnTo>
              <a:lnTo>
                <a:pt x="2825750" y="1768265"/>
              </a:lnTo>
              <a:lnTo>
                <a:pt x="2833053" y="1778735"/>
              </a:lnTo>
              <a:lnTo>
                <a:pt x="2839720" y="1789840"/>
              </a:lnTo>
              <a:lnTo>
                <a:pt x="2847023" y="1801262"/>
              </a:lnTo>
              <a:lnTo>
                <a:pt x="2854326" y="1813636"/>
              </a:lnTo>
              <a:lnTo>
                <a:pt x="2861310" y="1826962"/>
              </a:lnTo>
              <a:lnTo>
                <a:pt x="2867978" y="1840922"/>
              </a:lnTo>
              <a:lnTo>
                <a:pt x="2874963" y="1855517"/>
              </a:lnTo>
              <a:lnTo>
                <a:pt x="2881948" y="1871698"/>
              </a:lnTo>
              <a:lnTo>
                <a:pt x="2888933" y="1887880"/>
              </a:lnTo>
              <a:lnTo>
                <a:pt x="2895283" y="1905964"/>
              </a:lnTo>
              <a:lnTo>
                <a:pt x="2901316" y="1924367"/>
              </a:lnTo>
              <a:lnTo>
                <a:pt x="2907666" y="1944355"/>
              </a:lnTo>
              <a:lnTo>
                <a:pt x="2913698" y="1964978"/>
              </a:lnTo>
              <a:lnTo>
                <a:pt x="2919413" y="1986871"/>
              </a:lnTo>
              <a:lnTo>
                <a:pt x="2924810" y="2010032"/>
              </a:lnTo>
              <a:lnTo>
                <a:pt x="2930208" y="2034463"/>
              </a:lnTo>
              <a:lnTo>
                <a:pt x="2934653" y="2059528"/>
              </a:lnTo>
              <a:lnTo>
                <a:pt x="2939416" y="2086496"/>
              </a:lnTo>
              <a:lnTo>
                <a:pt x="2943543" y="2114734"/>
              </a:lnTo>
              <a:lnTo>
                <a:pt x="2947353" y="2144241"/>
              </a:lnTo>
              <a:lnTo>
                <a:pt x="2950846" y="2175017"/>
              </a:lnTo>
              <a:lnTo>
                <a:pt x="2953703" y="2207062"/>
              </a:lnTo>
              <a:lnTo>
                <a:pt x="2954338" y="2215946"/>
              </a:lnTo>
              <a:lnTo>
                <a:pt x="2954656" y="2230858"/>
              </a:lnTo>
              <a:lnTo>
                <a:pt x="2955608" y="2275595"/>
              </a:lnTo>
              <a:lnTo>
                <a:pt x="2957196" y="2411390"/>
              </a:lnTo>
              <a:lnTo>
                <a:pt x="2959100" y="2583673"/>
              </a:lnTo>
              <a:lnTo>
                <a:pt x="2960688" y="2760715"/>
              </a:lnTo>
              <a:lnTo>
                <a:pt x="2908936" y="2767695"/>
              </a:lnTo>
              <a:lnTo>
                <a:pt x="2857818" y="2773723"/>
              </a:lnTo>
              <a:lnTo>
                <a:pt x="2806383" y="2779434"/>
              </a:lnTo>
              <a:lnTo>
                <a:pt x="2755266" y="2784511"/>
              </a:lnTo>
              <a:lnTo>
                <a:pt x="2702878" y="2788952"/>
              </a:lnTo>
              <a:lnTo>
                <a:pt x="2649220" y="2793712"/>
              </a:lnTo>
              <a:lnTo>
                <a:pt x="2536825" y="2802278"/>
              </a:lnTo>
              <a:lnTo>
                <a:pt x="2535555" y="2668704"/>
              </a:lnTo>
              <a:lnTo>
                <a:pt x="2534920" y="2527832"/>
              </a:lnTo>
              <a:lnTo>
                <a:pt x="2534285" y="2333022"/>
              </a:lnTo>
              <a:lnTo>
                <a:pt x="2534285" y="2318745"/>
              </a:lnTo>
              <a:lnTo>
                <a:pt x="2533333" y="2305102"/>
              </a:lnTo>
              <a:lnTo>
                <a:pt x="2531745" y="2291776"/>
              </a:lnTo>
              <a:lnTo>
                <a:pt x="2530475" y="2279085"/>
              </a:lnTo>
              <a:lnTo>
                <a:pt x="2527935" y="2266711"/>
              </a:lnTo>
              <a:lnTo>
                <a:pt x="2525713" y="2254654"/>
              </a:lnTo>
              <a:lnTo>
                <a:pt x="2522538" y="2243232"/>
              </a:lnTo>
              <a:lnTo>
                <a:pt x="2519680" y="2232127"/>
              </a:lnTo>
              <a:lnTo>
                <a:pt x="2515870" y="2221340"/>
              </a:lnTo>
              <a:lnTo>
                <a:pt x="2512060" y="2210870"/>
              </a:lnTo>
              <a:lnTo>
                <a:pt x="2508250" y="2200717"/>
              </a:lnTo>
              <a:lnTo>
                <a:pt x="2503488" y="2191198"/>
              </a:lnTo>
              <a:lnTo>
                <a:pt x="2499360" y="2181680"/>
              </a:lnTo>
              <a:lnTo>
                <a:pt x="2494280" y="2172796"/>
              </a:lnTo>
              <a:lnTo>
                <a:pt x="2489835" y="2163912"/>
              </a:lnTo>
              <a:lnTo>
                <a:pt x="2484755" y="2155346"/>
              </a:lnTo>
              <a:lnTo>
                <a:pt x="2484755" y="2813383"/>
              </a:lnTo>
              <a:lnTo>
                <a:pt x="2405698" y="2818459"/>
              </a:lnTo>
              <a:lnTo>
                <a:pt x="2323148" y="2822584"/>
              </a:lnTo>
              <a:lnTo>
                <a:pt x="2238058" y="2826391"/>
              </a:lnTo>
              <a:lnTo>
                <a:pt x="2150745" y="2829881"/>
              </a:lnTo>
              <a:lnTo>
                <a:pt x="2062798" y="2832102"/>
              </a:lnTo>
              <a:lnTo>
                <a:pt x="1974850" y="2834006"/>
              </a:lnTo>
              <a:lnTo>
                <a:pt x="1887538" y="2835275"/>
              </a:lnTo>
              <a:lnTo>
                <a:pt x="1802448" y="2835275"/>
              </a:lnTo>
              <a:lnTo>
                <a:pt x="1750378" y="2835275"/>
              </a:lnTo>
              <a:lnTo>
                <a:pt x="1697673" y="2834958"/>
              </a:lnTo>
              <a:lnTo>
                <a:pt x="1644333" y="2834006"/>
              </a:lnTo>
              <a:lnTo>
                <a:pt x="1590358" y="2833372"/>
              </a:lnTo>
              <a:lnTo>
                <a:pt x="1536065" y="2832102"/>
              </a:lnTo>
              <a:lnTo>
                <a:pt x="1482090" y="2830516"/>
              </a:lnTo>
              <a:lnTo>
                <a:pt x="1427798" y="2829247"/>
              </a:lnTo>
              <a:lnTo>
                <a:pt x="1374775" y="2826709"/>
              </a:lnTo>
              <a:lnTo>
                <a:pt x="1257300" y="2643639"/>
              </a:lnTo>
              <a:lnTo>
                <a:pt x="1274128" y="2624919"/>
              </a:lnTo>
              <a:lnTo>
                <a:pt x="1290003" y="2605882"/>
              </a:lnTo>
              <a:lnTo>
                <a:pt x="1305560" y="2585894"/>
              </a:lnTo>
              <a:lnTo>
                <a:pt x="1319848" y="2565588"/>
              </a:lnTo>
              <a:lnTo>
                <a:pt x="1334135" y="2544965"/>
              </a:lnTo>
              <a:lnTo>
                <a:pt x="1347470" y="2524024"/>
              </a:lnTo>
              <a:lnTo>
                <a:pt x="1360170" y="2502132"/>
              </a:lnTo>
              <a:lnTo>
                <a:pt x="1371918" y="2480557"/>
              </a:lnTo>
              <a:lnTo>
                <a:pt x="1383348" y="2458348"/>
              </a:lnTo>
              <a:lnTo>
                <a:pt x="1393825" y="2435503"/>
              </a:lnTo>
              <a:lnTo>
                <a:pt x="1403668" y="2412342"/>
              </a:lnTo>
              <a:lnTo>
                <a:pt x="1412558" y="2389181"/>
              </a:lnTo>
              <a:lnTo>
                <a:pt x="1420813" y="2365385"/>
              </a:lnTo>
              <a:lnTo>
                <a:pt x="1428115" y="2341589"/>
              </a:lnTo>
              <a:lnTo>
                <a:pt x="1435100" y="2317158"/>
              </a:lnTo>
              <a:lnTo>
                <a:pt x="1441133" y="2293045"/>
              </a:lnTo>
              <a:lnTo>
                <a:pt x="1444943" y="2274008"/>
              </a:lnTo>
              <a:lnTo>
                <a:pt x="1448753" y="2254972"/>
              </a:lnTo>
              <a:lnTo>
                <a:pt x="1451928" y="2236252"/>
              </a:lnTo>
              <a:lnTo>
                <a:pt x="1454785" y="2217215"/>
              </a:lnTo>
              <a:lnTo>
                <a:pt x="1456690" y="2198179"/>
              </a:lnTo>
              <a:lnTo>
                <a:pt x="1458595" y="2179142"/>
              </a:lnTo>
              <a:lnTo>
                <a:pt x="1459548" y="2160105"/>
              </a:lnTo>
              <a:lnTo>
                <a:pt x="1460500" y="2141068"/>
              </a:lnTo>
              <a:lnTo>
                <a:pt x="1460818" y="2122349"/>
              </a:lnTo>
              <a:lnTo>
                <a:pt x="1460500" y="2103312"/>
              </a:lnTo>
              <a:lnTo>
                <a:pt x="1459548" y="2084593"/>
              </a:lnTo>
              <a:lnTo>
                <a:pt x="1458913" y="2065873"/>
              </a:lnTo>
              <a:lnTo>
                <a:pt x="1457008" y="2046519"/>
              </a:lnTo>
              <a:lnTo>
                <a:pt x="1455103" y="2027800"/>
              </a:lnTo>
              <a:lnTo>
                <a:pt x="1452880" y="2009715"/>
              </a:lnTo>
              <a:lnTo>
                <a:pt x="1449705" y="1990995"/>
              </a:lnTo>
              <a:lnTo>
                <a:pt x="1446213" y="1971958"/>
              </a:lnTo>
              <a:lnTo>
                <a:pt x="1442403" y="1953874"/>
              </a:lnTo>
              <a:lnTo>
                <a:pt x="1437958" y="1935471"/>
              </a:lnTo>
              <a:lnTo>
                <a:pt x="1433195" y="1917069"/>
              </a:lnTo>
              <a:lnTo>
                <a:pt x="1427798" y="1898984"/>
              </a:lnTo>
              <a:lnTo>
                <a:pt x="1422083" y="1881217"/>
              </a:lnTo>
              <a:lnTo>
                <a:pt x="1416050" y="1863132"/>
              </a:lnTo>
              <a:lnTo>
                <a:pt x="1409383" y="1845364"/>
              </a:lnTo>
              <a:lnTo>
                <a:pt x="1402715" y="1827596"/>
              </a:lnTo>
              <a:lnTo>
                <a:pt x="1395095" y="1810146"/>
              </a:lnTo>
              <a:lnTo>
                <a:pt x="1386840" y="1792696"/>
              </a:lnTo>
              <a:lnTo>
                <a:pt x="1378585" y="1775563"/>
              </a:lnTo>
              <a:lnTo>
                <a:pt x="1369695" y="1758429"/>
              </a:lnTo>
              <a:lnTo>
                <a:pt x="1360488" y="1741614"/>
              </a:lnTo>
              <a:lnTo>
                <a:pt x="1350963" y="1724798"/>
              </a:lnTo>
              <a:lnTo>
                <a:pt x="1340485" y="1708299"/>
              </a:lnTo>
              <a:lnTo>
                <a:pt x="1333500" y="1696877"/>
              </a:lnTo>
              <a:lnTo>
                <a:pt x="1325563" y="1685773"/>
              </a:lnTo>
              <a:lnTo>
                <a:pt x="1317943" y="1674668"/>
              </a:lnTo>
              <a:lnTo>
                <a:pt x="1310323" y="1663563"/>
              </a:lnTo>
              <a:lnTo>
                <a:pt x="1302385" y="1653093"/>
              </a:lnTo>
              <a:lnTo>
                <a:pt x="1293813" y="1642623"/>
              </a:lnTo>
              <a:lnTo>
                <a:pt x="1285558" y="1632152"/>
              </a:lnTo>
              <a:lnTo>
                <a:pt x="1276985" y="1621999"/>
              </a:lnTo>
              <a:lnTo>
                <a:pt x="1259523" y="1602011"/>
              </a:lnTo>
              <a:lnTo>
                <a:pt x="1241425" y="1582657"/>
              </a:lnTo>
              <a:lnTo>
                <a:pt x="1222693" y="1564255"/>
              </a:lnTo>
              <a:lnTo>
                <a:pt x="1203325" y="1546170"/>
              </a:lnTo>
              <a:lnTo>
                <a:pt x="1270953" y="1523008"/>
              </a:lnTo>
              <a:lnTo>
                <a:pt x="1332865" y="1502702"/>
              </a:lnTo>
              <a:lnTo>
                <a:pt x="1386840" y="1485569"/>
              </a:lnTo>
              <a:lnTo>
                <a:pt x="1430655" y="1471609"/>
              </a:lnTo>
              <a:lnTo>
                <a:pt x="1440815" y="1468754"/>
              </a:lnTo>
              <a:lnTo>
                <a:pt x="1446848" y="1466850"/>
              </a:lnTo>
              <a:close/>
              <a:moveTo>
                <a:pt x="671830" y="1436688"/>
              </a:moveTo>
              <a:lnTo>
                <a:pt x="688658" y="1436688"/>
              </a:lnTo>
              <a:lnTo>
                <a:pt x="704850" y="1437323"/>
              </a:lnTo>
              <a:lnTo>
                <a:pt x="721360" y="1437958"/>
              </a:lnTo>
              <a:lnTo>
                <a:pt x="737870" y="1439228"/>
              </a:lnTo>
              <a:lnTo>
                <a:pt x="754380" y="1440816"/>
              </a:lnTo>
              <a:lnTo>
                <a:pt x="770255" y="1442721"/>
              </a:lnTo>
              <a:lnTo>
                <a:pt x="786765" y="1444943"/>
              </a:lnTo>
              <a:lnTo>
                <a:pt x="802958" y="1447483"/>
              </a:lnTo>
              <a:lnTo>
                <a:pt x="818833" y="1450340"/>
              </a:lnTo>
              <a:lnTo>
                <a:pt x="835025" y="1453515"/>
              </a:lnTo>
              <a:lnTo>
                <a:pt x="851218" y="1457643"/>
              </a:lnTo>
              <a:lnTo>
                <a:pt x="866775" y="1461771"/>
              </a:lnTo>
              <a:lnTo>
                <a:pt x="882333" y="1466215"/>
              </a:lnTo>
              <a:lnTo>
                <a:pt x="898208" y="1471295"/>
              </a:lnTo>
              <a:lnTo>
                <a:pt x="913765" y="1476693"/>
              </a:lnTo>
              <a:lnTo>
                <a:pt x="929005" y="1482408"/>
              </a:lnTo>
              <a:lnTo>
                <a:pt x="944563" y="1488440"/>
              </a:lnTo>
              <a:lnTo>
                <a:pt x="959803" y="1495108"/>
              </a:lnTo>
              <a:lnTo>
                <a:pt x="974725" y="1501458"/>
              </a:lnTo>
              <a:lnTo>
                <a:pt x="989648" y="1508760"/>
              </a:lnTo>
              <a:lnTo>
                <a:pt x="1004253" y="1516380"/>
              </a:lnTo>
              <a:lnTo>
                <a:pt x="1018540" y="1524318"/>
              </a:lnTo>
              <a:lnTo>
                <a:pt x="1033145" y="1532573"/>
              </a:lnTo>
              <a:lnTo>
                <a:pt x="1047433" y="1541146"/>
              </a:lnTo>
              <a:lnTo>
                <a:pt x="1061085" y="1550035"/>
              </a:lnTo>
              <a:lnTo>
                <a:pt x="1075373" y="1559560"/>
              </a:lnTo>
              <a:lnTo>
                <a:pt x="1088708" y="1569085"/>
              </a:lnTo>
              <a:lnTo>
                <a:pt x="1102043" y="1579245"/>
              </a:lnTo>
              <a:lnTo>
                <a:pt x="1115378" y="1589723"/>
              </a:lnTo>
              <a:lnTo>
                <a:pt x="1128078" y="1600518"/>
              </a:lnTo>
              <a:lnTo>
                <a:pt x="1141095" y="1611630"/>
              </a:lnTo>
              <a:lnTo>
                <a:pt x="1153478" y="1623061"/>
              </a:lnTo>
              <a:lnTo>
                <a:pt x="1165543" y="1634490"/>
              </a:lnTo>
              <a:lnTo>
                <a:pt x="1177290" y="1646873"/>
              </a:lnTo>
              <a:lnTo>
                <a:pt x="1189355" y="1659573"/>
              </a:lnTo>
              <a:lnTo>
                <a:pt x="1200785" y="1671955"/>
              </a:lnTo>
              <a:lnTo>
                <a:pt x="1211898" y="1685608"/>
              </a:lnTo>
              <a:lnTo>
                <a:pt x="1222693" y="1698943"/>
              </a:lnTo>
              <a:lnTo>
                <a:pt x="1233170" y="1712595"/>
              </a:lnTo>
              <a:lnTo>
                <a:pt x="1243330" y="1726883"/>
              </a:lnTo>
              <a:lnTo>
                <a:pt x="1253173" y="1741171"/>
              </a:lnTo>
              <a:lnTo>
                <a:pt x="1262698" y="1755776"/>
              </a:lnTo>
              <a:lnTo>
                <a:pt x="1272223" y="1771016"/>
              </a:lnTo>
              <a:lnTo>
                <a:pt x="1280795" y="1785938"/>
              </a:lnTo>
              <a:lnTo>
                <a:pt x="1289050" y="1801496"/>
              </a:lnTo>
              <a:lnTo>
                <a:pt x="1297305" y="1817053"/>
              </a:lnTo>
              <a:lnTo>
                <a:pt x="1304925" y="1832293"/>
              </a:lnTo>
              <a:lnTo>
                <a:pt x="1311593" y="1848168"/>
              </a:lnTo>
              <a:lnTo>
                <a:pt x="1318578" y="1864043"/>
              </a:lnTo>
              <a:lnTo>
                <a:pt x="1324610" y="1879918"/>
              </a:lnTo>
              <a:lnTo>
                <a:pt x="1330325" y="1895793"/>
              </a:lnTo>
              <a:lnTo>
                <a:pt x="1335723" y="1911986"/>
              </a:lnTo>
              <a:lnTo>
                <a:pt x="1340803" y="1927861"/>
              </a:lnTo>
              <a:lnTo>
                <a:pt x="1345248" y="1944371"/>
              </a:lnTo>
              <a:lnTo>
                <a:pt x="1349693" y="1960881"/>
              </a:lnTo>
              <a:lnTo>
                <a:pt x="1353503" y="1977073"/>
              </a:lnTo>
              <a:lnTo>
                <a:pt x="1356360" y="1993266"/>
              </a:lnTo>
              <a:lnTo>
                <a:pt x="1359535" y="2009776"/>
              </a:lnTo>
              <a:lnTo>
                <a:pt x="1361758" y="2026286"/>
              </a:lnTo>
              <a:lnTo>
                <a:pt x="1363980" y="2042796"/>
              </a:lnTo>
              <a:lnTo>
                <a:pt x="1365568" y="2059623"/>
              </a:lnTo>
              <a:lnTo>
                <a:pt x="1367155" y="2076133"/>
              </a:lnTo>
              <a:lnTo>
                <a:pt x="1367790" y="2092326"/>
              </a:lnTo>
              <a:lnTo>
                <a:pt x="1368425" y="2108836"/>
              </a:lnTo>
              <a:lnTo>
                <a:pt x="1368425" y="2125346"/>
              </a:lnTo>
              <a:lnTo>
                <a:pt x="1368425" y="2141856"/>
              </a:lnTo>
              <a:lnTo>
                <a:pt x="1367473" y="2158366"/>
              </a:lnTo>
              <a:lnTo>
                <a:pt x="1366520" y="2174558"/>
              </a:lnTo>
              <a:lnTo>
                <a:pt x="1364933" y="2191068"/>
              </a:lnTo>
              <a:lnTo>
                <a:pt x="1363028" y="2207578"/>
              </a:lnTo>
              <a:lnTo>
                <a:pt x="1360805" y="2223771"/>
              </a:lnTo>
              <a:lnTo>
                <a:pt x="1357948" y="2239963"/>
              </a:lnTo>
              <a:lnTo>
                <a:pt x="1354773" y="2256156"/>
              </a:lnTo>
              <a:lnTo>
                <a:pt x="1351598" y="2272348"/>
              </a:lnTo>
              <a:lnTo>
                <a:pt x="1348423" y="2284731"/>
              </a:lnTo>
              <a:lnTo>
                <a:pt x="1345248" y="2297431"/>
              </a:lnTo>
              <a:lnTo>
                <a:pt x="1342073" y="2309813"/>
              </a:lnTo>
              <a:lnTo>
                <a:pt x="1337945" y="2322196"/>
              </a:lnTo>
              <a:lnTo>
                <a:pt x="1334135" y="2334578"/>
              </a:lnTo>
              <a:lnTo>
                <a:pt x="1330008" y="2347278"/>
              </a:lnTo>
              <a:lnTo>
                <a:pt x="1325563" y="2359343"/>
              </a:lnTo>
              <a:lnTo>
                <a:pt x="1320800" y="2371408"/>
              </a:lnTo>
              <a:lnTo>
                <a:pt x="1316038" y="2383473"/>
              </a:lnTo>
              <a:lnTo>
                <a:pt x="1310958" y="2395538"/>
              </a:lnTo>
              <a:lnTo>
                <a:pt x="1305560" y="2407286"/>
              </a:lnTo>
              <a:lnTo>
                <a:pt x="1299845" y="2419033"/>
              </a:lnTo>
              <a:lnTo>
                <a:pt x="1294130" y="2431098"/>
              </a:lnTo>
              <a:lnTo>
                <a:pt x="1288098" y="2442528"/>
              </a:lnTo>
              <a:lnTo>
                <a:pt x="1281430" y="2453958"/>
              </a:lnTo>
              <a:lnTo>
                <a:pt x="1275080" y="2465388"/>
              </a:lnTo>
              <a:lnTo>
                <a:pt x="1268413" y="2476818"/>
              </a:lnTo>
              <a:lnTo>
                <a:pt x="1261110" y="2487931"/>
              </a:lnTo>
              <a:lnTo>
                <a:pt x="1253808" y="2499043"/>
              </a:lnTo>
              <a:lnTo>
                <a:pt x="1246505" y="2509838"/>
              </a:lnTo>
              <a:lnTo>
                <a:pt x="1238885" y="2520951"/>
              </a:lnTo>
              <a:lnTo>
                <a:pt x="1230948" y="2531428"/>
              </a:lnTo>
              <a:lnTo>
                <a:pt x="1223010" y="2541906"/>
              </a:lnTo>
              <a:lnTo>
                <a:pt x="1214438" y="2552383"/>
              </a:lnTo>
              <a:lnTo>
                <a:pt x="1206183" y="2562543"/>
              </a:lnTo>
              <a:lnTo>
                <a:pt x="1197293" y="2573021"/>
              </a:lnTo>
              <a:lnTo>
                <a:pt x="1188403" y="2582863"/>
              </a:lnTo>
              <a:lnTo>
                <a:pt x="1179195" y="2592388"/>
              </a:lnTo>
              <a:lnTo>
                <a:pt x="1169670" y="2602231"/>
              </a:lnTo>
              <a:lnTo>
                <a:pt x="1160145" y="2611439"/>
              </a:lnTo>
              <a:lnTo>
                <a:pt x="1150303" y="2620964"/>
              </a:lnTo>
              <a:lnTo>
                <a:pt x="1140460" y="2630171"/>
              </a:lnTo>
              <a:lnTo>
                <a:pt x="1455420" y="3124201"/>
              </a:lnTo>
              <a:lnTo>
                <a:pt x="1458595" y="3128964"/>
              </a:lnTo>
              <a:lnTo>
                <a:pt x="1461135" y="3134044"/>
              </a:lnTo>
              <a:lnTo>
                <a:pt x="1463675" y="3139441"/>
              </a:lnTo>
              <a:lnTo>
                <a:pt x="1465898" y="3144839"/>
              </a:lnTo>
              <a:lnTo>
                <a:pt x="1467803" y="3150236"/>
              </a:lnTo>
              <a:lnTo>
                <a:pt x="1469390" y="3155316"/>
              </a:lnTo>
              <a:lnTo>
                <a:pt x="1470343" y="3160714"/>
              </a:lnTo>
              <a:lnTo>
                <a:pt x="1471613" y="3166111"/>
              </a:lnTo>
              <a:lnTo>
                <a:pt x="1472248" y="3171826"/>
              </a:lnTo>
              <a:lnTo>
                <a:pt x="1472883" y="3177224"/>
              </a:lnTo>
              <a:lnTo>
                <a:pt x="1473200" y="3182621"/>
              </a:lnTo>
              <a:lnTo>
                <a:pt x="1473200" y="3188336"/>
              </a:lnTo>
              <a:lnTo>
                <a:pt x="1472883" y="3193734"/>
              </a:lnTo>
              <a:lnTo>
                <a:pt x="1471930" y="3199131"/>
              </a:lnTo>
              <a:lnTo>
                <a:pt x="1471295" y="3204529"/>
              </a:lnTo>
              <a:lnTo>
                <a:pt x="1470025" y="3209609"/>
              </a:lnTo>
              <a:lnTo>
                <a:pt x="1469073" y="3215006"/>
              </a:lnTo>
              <a:lnTo>
                <a:pt x="1467485" y="3220404"/>
              </a:lnTo>
              <a:lnTo>
                <a:pt x="1465580" y="3225484"/>
              </a:lnTo>
              <a:lnTo>
                <a:pt x="1463675" y="3230881"/>
              </a:lnTo>
              <a:lnTo>
                <a:pt x="1461135" y="3235644"/>
              </a:lnTo>
              <a:lnTo>
                <a:pt x="1458595" y="3240406"/>
              </a:lnTo>
              <a:lnTo>
                <a:pt x="1455420" y="3245486"/>
              </a:lnTo>
              <a:lnTo>
                <a:pt x="1452563" y="3249931"/>
              </a:lnTo>
              <a:lnTo>
                <a:pt x="1449388" y="3254376"/>
              </a:lnTo>
              <a:lnTo>
                <a:pt x="1445895" y="3258821"/>
              </a:lnTo>
              <a:lnTo>
                <a:pt x="1442085" y="3262949"/>
              </a:lnTo>
              <a:lnTo>
                <a:pt x="1437958" y="3266759"/>
              </a:lnTo>
              <a:lnTo>
                <a:pt x="1433830" y="3270886"/>
              </a:lnTo>
              <a:lnTo>
                <a:pt x="1429385" y="3274379"/>
              </a:lnTo>
              <a:lnTo>
                <a:pt x="1424940" y="3277871"/>
              </a:lnTo>
              <a:lnTo>
                <a:pt x="1419860" y="3281364"/>
              </a:lnTo>
              <a:lnTo>
                <a:pt x="1415098" y="3283904"/>
              </a:lnTo>
              <a:lnTo>
                <a:pt x="1409700" y="3287079"/>
              </a:lnTo>
              <a:lnTo>
                <a:pt x="1404620" y="3289301"/>
              </a:lnTo>
              <a:lnTo>
                <a:pt x="1399223" y="3291524"/>
              </a:lnTo>
              <a:lnTo>
                <a:pt x="1393825" y="3293429"/>
              </a:lnTo>
              <a:lnTo>
                <a:pt x="1388428" y="3295016"/>
              </a:lnTo>
              <a:lnTo>
                <a:pt x="1382713" y="3296286"/>
              </a:lnTo>
              <a:lnTo>
                <a:pt x="1377633" y="3297239"/>
              </a:lnTo>
              <a:lnTo>
                <a:pt x="1372235" y="3298191"/>
              </a:lnTo>
              <a:lnTo>
                <a:pt x="1366520" y="3298509"/>
              </a:lnTo>
              <a:lnTo>
                <a:pt x="1361123" y="3298826"/>
              </a:lnTo>
              <a:lnTo>
                <a:pt x="1355725" y="3298826"/>
              </a:lnTo>
              <a:lnTo>
                <a:pt x="1350010" y="3298509"/>
              </a:lnTo>
              <a:lnTo>
                <a:pt x="1344613" y="3297874"/>
              </a:lnTo>
              <a:lnTo>
                <a:pt x="1339215" y="3296921"/>
              </a:lnTo>
              <a:lnTo>
                <a:pt x="1333818" y="3295969"/>
              </a:lnTo>
              <a:lnTo>
                <a:pt x="1328420" y="3294699"/>
              </a:lnTo>
              <a:lnTo>
                <a:pt x="1323658" y="3293111"/>
              </a:lnTo>
              <a:lnTo>
                <a:pt x="1318260" y="3291206"/>
              </a:lnTo>
              <a:lnTo>
                <a:pt x="1313180" y="3289301"/>
              </a:lnTo>
              <a:lnTo>
                <a:pt x="1308100" y="3287079"/>
              </a:lnTo>
              <a:lnTo>
                <a:pt x="1303338" y="3284221"/>
              </a:lnTo>
              <a:lnTo>
                <a:pt x="1298575" y="3281364"/>
              </a:lnTo>
              <a:lnTo>
                <a:pt x="1293813" y="3278189"/>
              </a:lnTo>
              <a:lnTo>
                <a:pt x="1289368" y="3275014"/>
              </a:lnTo>
              <a:lnTo>
                <a:pt x="1284923" y="3271839"/>
              </a:lnTo>
              <a:lnTo>
                <a:pt x="1280795" y="3268029"/>
              </a:lnTo>
              <a:lnTo>
                <a:pt x="1276985" y="3263584"/>
              </a:lnTo>
              <a:lnTo>
                <a:pt x="1273175" y="3259456"/>
              </a:lnTo>
              <a:lnTo>
                <a:pt x="1269365" y="3255329"/>
              </a:lnTo>
              <a:lnTo>
                <a:pt x="1265873" y="3250249"/>
              </a:lnTo>
              <a:lnTo>
                <a:pt x="1262698" y="3245804"/>
              </a:lnTo>
              <a:lnTo>
                <a:pt x="947420" y="2751774"/>
              </a:lnTo>
              <a:lnTo>
                <a:pt x="935038" y="2756854"/>
              </a:lnTo>
              <a:lnTo>
                <a:pt x="922338" y="2761934"/>
              </a:lnTo>
              <a:lnTo>
                <a:pt x="909638" y="2766379"/>
              </a:lnTo>
              <a:lnTo>
                <a:pt x="896938" y="2770506"/>
              </a:lnTo>
              <a:lnTo>
                <a:pt x="883920" y="2774951"/>
              </a:lnTo>
              <a:lnTo>
                <a:pt x="871538" y="2778761"/>
              </a:lnTo>
              <a:lnTo>
                <a:pt x="858520" y="2782254"/>
              </a:lnTo>
              <a:lnTo>
                <a:pt x="845503" y="2785429"/>
              </a:lnTo>
              <a:lnTo>
                <a:pt x="832485" y="2788604"/>
              </a:lnTo>
              <a:lnTo>
                <a:pt x="819468" y="2791144"/>
              </a:lnTo>
              <a:lnTo>
                <a:pt x="806450" y="2794001"/>
              </a:lnTo>
              <a:lnTo>
                <a:pt x="793433" y="2796224"/>
              </a:lnTo>
              <a:lnTo>
                <a:pt x="780415" y="2798129"/>
              </a:lnTo>
              <a:lnTo>
                <a:pt x="767398" y="2799716"/>
              </a:lnTo>
              <a:lnTo>
                <a:pt x="754063" y="2801304"/>
              </a:lnTo>
              <a:lnTo>
                <a:pt x="741045" y="2802891"/>
              </a:lnTo>
              <a:lnTo>
                <a:pt x="728028" y="2803526"/>
              </a:lnTo>
              <a:lnTo>
                <a:pt x="715010" y="2804161"/>
              </a:lnTo>
              <a:lnTo>
                <a:pt x="701675" y="2804796"/>
              </a:lnTo>
              <a:lnTo>
                <a:pt x="688658" y="2805114"/>
              </a:lnTo>
              <a:lnTo>
                <a:pt x="675640" y="2805114"/>
              </a:lnTo>
              <a:lnTo>
                <a:pt x="662623" y="2804796"/>
              </a:lnTo>
              <a:lnTo>
                <a:pt x="649605" y="2804161"/>
              </a:lnTo>
              <a:lnTo>
                <a:pt x="636588" y="2803526"/>
              </a:lnTo>
              <a:lnTo>
                <a:pt x="623570" y="2802256"/>
              </a:lnTo>
              <a:lnTo>
                <a:pt x="610553" y="2801304"/>
              </a:lnTo>
              <a:lnTo>
                <a:pt x="597535" y="2799716"/>
              </a:lnTo>
              <a:lnTo>
                <a:pt x="584518" y="2797811"/>
              </a:lnTo>
              <a:lnTo>
                <a:pt x="571818" y="2795906"/>
              </a:lnTo>
              <a:lnTo>
                <a:pt x="558800" y="2793684"/>
              </a:lnTo>
              <a:lnTo>
                <a:pt x="546100" y="2791144"/>
              </a:lnTo>
              <a:lnTo>
                <a:pt x="533718" y="2788286"/>
              </a:lnTo>
              <a:lnTo>
                <a:pt x="517525" y="2784794"/>
              </a:lnTo>
              <a:lnTo>
                <a:pt x="501968" y="2780666"/>
              </a:lnTo>
              <a:lnTo>
                <a:pt x="485775" y="2775904"/>
              </a:lnTo>
              <a:lnTo>
                <a:pt x="470218" y="2771141"/>
              </a:lnTo>
              <a:lnTo>
                <a:pt x="454660" y="2765744"/>
              </a:lnTo>
              <a:lnTo>
                <a:pt x="439103" y="2760029"/>
              </a:lnTo>
              <a:lnTo>
                <a:pt x="424180" y="2753679"/>
              </a:lnTo>
              <a:lnTo>
                <a:pt x="408940" y="2747329"/>
              </a:lnTo>
              <a:lnTo>
                <a:pt x="394018" y="2740661"/>
              </a:lnTo>
              <a:lnTo>
                <a:pt x="379095" y="2733676"/>
              </a:lnTo>
              <a:lnTo>
                <a:pt x="364173" y="2725739"/>
              </a:lnTo>
              <a:lnTo>
                <a:pt x="349568" y="2717801"/>
              </a:lnTo>
              <a:lnTo>
                <a:pt x="335598" y="2709864"/>
              </a:lnTo>
              <a:lnTo>
                <a:pt x="321310" y="2700974"/>
              </a:lnTo>
              <a:lnTo>
                <a:pt x="307023" y="2692084"/>
              </a:lnTo>
              <a:lnTo>
                <a:pt x="293370" y="2682559"/>
              </a:lnTo>
              <a:lnTo>
                <a:pt x="279718" y="2673034"/>
              </a:lnTo>
              <a:lnTo>
                <a:pt x="266065" y="2663191"/>
              </a:lnTo>
              <a:lnTo>
                <a:pt x="253047" y="2652396"/>
              </a:lnTo>
              <a:lnTo>
                <a:pt x="240347" y="2641601"/>
              </a:lnTo>
              <a:lnTo>
                <a:pt x="227647" y="2630489"/>
              </a:lnTo>
              <a:lnTo>
                <a:pt x="214947" y="2619059"/>
              </a:lnTo>
              <a:lnTo>
                <a:pt x="203200" y="2607629"/>
              </a:lnTo>
              <a:lnTo>
                <a:pt x="190817" y="2595563"/>
              </a:lnTo>
              <a:lnTo>
                <a:pt x="179387" y="2582863"/>
              </a:lnTo>
              <a:lnTo>
                <a:pt x="167957" y="2570163"/>
              </a:lnTo>
              <a:lnTo>
                <a:pt x="156845" y="2556828"/>
              </a:lnTo>
              <a:lnTo>
                <a:pt x="146050" y="2543493"/>
              </a:lnTo>
              <a:lnTo>
                <a:pt x="135255" y="2529523"/>
              </a:lnTo>
              <a:lnTo>
                <a:pt x="125095" y="2515553"/>
              </a:lnTo>
              <a:lnTo>
                <a:pt x="115252" y="2500948"/>
              </a:lnTo>
              <a:lnTo>
                <a:pt x="105410" y="2486343"/>
              </a:lnTo>
              <a:lnTo>
                <a:pt x="96202" y="2471103"/>
              </a:lnTo>
              <a:lnTo>
                <a:pt x="87630" y="2456181"/>
              </a:lnTo>
              <a:lnTo>
                <a:pt x="79057" y="2440941"/>
              </a:lnTo>
              <a:lnTo>
                <a:pt x="71437" y="2425383"/>
              </a:lnTo>
              <a:lnTo>
                <a:pt x="63817" y="2409826"/>
              </a:lnTo>
              <a:lnTo>
                <a:pt x="56515" y="2394268"/>
              </a:lnTo>
              <a:lnTo>
                <a:pt x="50165" y="2378076"/>
              </a:lnTo>
              <a:lnTo>
                <a:pt x="43815" y="2362518"/>
              </a:lnTo>
              <a:lnTo>
                <a:pt x="38100" y="2346326"/>
              </a:lnTo>
              <a:lnTo>
                <a:pt x="32385" y="2330451"/>
              </a:lnTo>
              <a:lnTo>
                <a:pt x="27622" y="2313941"/>
              </a:lnTo>
              <a:lnTo>
                <a:pt x="23177" y="2297748"/>
              </a:lnTo>
              <a:lnTo>
                <a:pt x="19050" y="2281556"/>
              </a:lnTo>
              <a:lnTo>
                <a:pt x="15240" y="2265363"/>
              </a:lnTo>
              <a:lnTo>
                <a:pt x="11747" y="2248853"/>
              </a:lnTo>
              <a:lnTo>
                <a:pt x="9207" y="2232343"/>
              </a:lnTo>
              <a:lnTo>
                <a:pt x="6350" y="2216151"/>
              </a:lnTo>
              <a:lnTo>
                <a:pt x="4445" y="2199641"/>
              </a:lnTo>
              <a:lnTo>
                <a:pt x="2540" y="2182813"/>
              </a:lnTo>
              <a:lnTo>
                <a:pt x="1587" y="2166303"/>
              </a:lnTo>
              <a:lnTo>
                <a:pt x="635" y="2149793"/>
              </a:lnTo>
              <a:lnTo>
                <a:pt x="0" y="2133283"/>
              </a:lnTo>
              <a:lnTo>
                <a:pt x="0" y="2117091"/>
              </a:lnTo>
              <a:lnTo>
                <a:pt x="317" y="2100581"/>
              </a:lnTo>
              <a:lnTo>
                <a:pt x="952" y="2084071"/>
              </a:lnTo>
              <a:lnTo>
                <a:pt x="2222" y="2067561"/>
              </a:lnTo>
              <a:lnTo>
                <a:pt x="3810" y="2051051"/>
              </a:lnTo>
              <a:lnTo>
                <a:pt x="5715" y="2034541"/>
              </a:lnTo>
              <a:lnTo>
                <a:pt x="7937" y="2018666"/>
              </a:lnTo>
              <a:lnTo>
                <a:pt x="10795" y="2002473"/>
              </a:lnTo>
              <a:lnTo>
                <a:pt x="13652" y="1986598"/>
              </a:lnTo>
              <a:lnTo>
                <a:pt x="17145" y="1970406"/>
              </a:lnTo>
              <a:lnTo>
                <a:pt x="20955" y="1954213"/>
              </a:lnTo>
              <a:lnTo>
                <a:pt x="24765" y="1938656"/>
              </a:lnTo>
              <a:lnTo>
                <a:pt x="29527" y="1922463"/>
              </a:lnTo>
              <a:lnTo>
                <a:pt x="34290" y="1906906"/>
              </a:lnTo>
              <a:lnTo>
                <a:pt x="39687" y="1891666"/>
              </a:lnTo>
              <a:lnTo>
                <a:pt x="45402" y="1876426"/>
              </a:lnTo>
              <a:lnTo>
                <a:pt x="51752" y="1861186"/>
              </a:lnTo>
              <a:lnTo>
                <a:pt x="58102" y="1845628"/>
              </a:lnTo>
              <a:lnTo>
                <a:pt x="64452" y="1830706"/>
              </a:lnTo>
              <a:lnTo>
                <a:pt x="71755" y="1815783"/>
              </a:lnTo>
              <a:lnTo>
                <a:pt x="79375" y="1800861"/>
              </a:lnTo>
              <a:lnTo>
                <a:pt x="87630" y="1786573"/>
              </a:lnTo>
              <a:lnTo>
                <a:pt x="95567" y="1772286"/>
              </a:lnTo>
              <a:lnTo>
                <a:pt x="104457" y="1757998"/>
              </a:lnTo>
              <a:lnTo>
                <a:pt x="113030" y="1744028"/>
              </a:lnTo>
              <a:lnTo>
                <a:pt x="122872" y="1730376"/>
              </a:lnTo>
              <a:lnTo>
                <a:pt x="132397" y="1716723"/>
              </a:lnTo>
              <a:lnTo>
                <a:pt x="142240" y="1703388"/>
              </a:lnTo>
              <a:lnTo>
                <a:pt x="152717" y="1690053"/>
              </a:lnTo>
              <a:lnTo>
                <a:pt x="163195" y="1677353"/>
              </a:lnTo>
              <a:lnTo>
                <a:pt x="174307" y="1664335"/>
              </a:lnTo>
              <a:lnTo>
                <a:pt x="185737" y="1652270"/>
              </a:lnTo>
              <a:lnTo>
                <a:pt x="197802" y="1639888"/>
              </a:lnTo>
              <a:lnTo>
                <a:pt x="209867" y="1628140"/>
              </a:lnTo>
              <a:lnTo>
                <a:pt x="222250" y="1616075"/>
              </a:lnTo>
              <a:lnTo>
                <a:pt x="235267" y="1604646"/>
              </a:lnTo>
              <a:lnTo>
                <a:pt x="248285" y="1593533"/>
              </a:lnTo>
              <a:lnTo>
                <a:pt x="261937" y="1583056"/>
              </a:lnTo>
              <a:lnTo>
                <a:pt x="275908" y="1572260"/>
              </a:lnTo>
              <a:lnTo>
                <a:pt x="289878" y="1561783"/>
              </a:lnTo>
              <a:lnTo>
                <a:pt x="304165" y="1552258"/>
              </a:lnTo>
              <a:lnTo>
                <a:pt x="319088" y="1542416"/>
              </a:lnTo>
              <a:lnTo>
                <a:pt x="334010" y="1533208"/>
              </a:lnTo>
              <a:lnTo>
                <a:pt x="349250" y="1524318"/>
              </a:lnTo>
              <a:lnTo>
                <a:pt x="364490" y="1516063"/>
              </a:lnTo>
              <a:lnTo>
                <a:pt x="379730" y="1508443"/>
              </a:lnTo>
              <a:lnTo>
                <a:pt x="395605" y="1500823"/>
              </a:lnTo>
              <a:lnTo>
                <a:pt x="411163" y="1493838"/>
              </a:lnTo>
              <a:lnTo>
                <a:pt x="426720" y="1486853"/>
              </a:lnTo>
              <a:lnTo>
                <a:pt x="442913" y="1480821"/>
              </a:lnTo>
              <a:lnTo>
                <a:pt x="459105" y="1475105"/>
              </a:lnTo>
              <a:lnTo>
                <a:pt x="474980" y="1469708"/>
              </a:lnTo>
              <a:lnTo>
                <a:pt x="491173" y="1464628"/>
              </a:lnTo>
              <a:lnTo>
                <a:pt x="507365" y="1460183"/>
              </a:lnTo>
              <a:lnTo>
                <a:pt x="523558" y="1456055"/>
              </a:lnTo>
              <a:lnTo>
                <a:pt x="540068" y="1452245"/>
              </a:lnTo>
              <a:lnTo>
                <a:pt x="556578" y="1449070"/>
              </a:lnTo>
              <a:lnTo>
                <a:pt x="573088" y="1445895"/>
              </a:lnTo>
              <a:lnTo>
                <a:pt x="589598" y="1443356"/>
              </a:lnTo>
              <a:lnTo>
                <a:pt x="605790" y="1441451"/>
              </a:lnTo>
              <a:lnTo>
                <a:pt x="622300" y="1439546"/>
              </a:lnTo>
              <a:lnTo>
                <a:pt x="638810" y="1438275"/>
              </a:lnTo>
              <a:lnTo>
                <a:pt x="655320" y="1437640"/>
              </a:lnTo>
              <a:lnTo>
                <a:pt x="671830" y="1436688"/>
              </a:lnTo>
              <a:close/>
              <a:moveTo>
                <a:pt x="1808801" y="0"/>
              </a:moveTo>
              <a:lnTo>
                <a:pt x="1822779" y="318"/>
              </a:lnTo>
              <a:lnTo>
                <a:pt x="1836121" y="635"/>
              </a:lnTo>
              <a:lnTo>
                <a:pt x="1849463" y="1588"/>
              </a:lnTo>
              <a:lnTo>
                <a:pt x="1862806" y="3177"/>
              </a:lnTo>
              <a:lnTo>
                <a:pt x="1875830" y="4447"/>
              </a:lnTo>
              <a:lnTo>
                <a:pt x="1888855" y="6353"/>
              </a:lnTo>
              <a:lnTo>
                <a:pt x="1901562" y="8894"/>
              </a:lnTo>
              <a:lnTo>
                <a:pt x="1914269" y="11435"/>
              </a:lnTo>
              <a:lnTo>
                <a:pt x="1926658" y="14612"/>
              </a:lnTo>
              <a:lnTo>
                <a:pt x="1939047" y="17471"/>
              </a:lnTo>
              <a:lnTo>
                <a:pt x="1951119" y="21282"/>
              </a:lnTo>
              <a:lnTo>
                <a:pt x="1963190" y="25412"/>
              </a:lnTo>
              <a:lnTo>
                <a:pt x="1974944" y="29859"/>
              </a:lnTo>
              <a:lnTo>
                <a:pt x="1986698" y="34306"/>
              </a:lnTo>
              <a:lnTo>
                <a:pt x="1998452" y="39071"/>
              </a:lnTo>
              <a:lnTo>
                <a:pt x="2009571" y="44471"/>
              </a:lnTo>
              <a:lnTo>
                <a:pt x="2020689" y="49870"/>
              </a:lnTo>
              <a:lnTo>
                <a:pt x="2031490" y="55906"/>
              </a:lnTo>
              <a:lnTo>
                <a:pt x="2042291" y="61941"/>
              </a:lnTo>
              <a:lnTo>
                <a:pt x="2053092" y="67976"/>
              </a:lnTo>
              <a:lnTo>
                <a:pt x="2063257" y="74964"/>
              </a:lnTo>
              <a:lnTo>
                <a:pt x="2073741" y="81953"/>
              </a:lnTo>
              <a:lnTo>
                <a:pt x="2083589" y="89259"/>
              </a:lnTo>
              <a:lnTo>
                <a:pt x="2093754" y="96564"/>
              </a:lnTo>
              <a:lnTo>
                <a:pt x="2103284" y="104506"/>
              </a:lnTo>
              <a:lnTo>
                <a:pt x="2112814" y="112447"/>
              </a:lnTo>
              <a:lnTo>
                <a:pt x="2122027" y="120388"/>
              </a:lnTo>
              <a:lnTo>
                <a:pt x="2131239" y="129282"/>
              </a:lnTo>
              <a:lnTo>
                <a:pt x="2139816" y="138176"/>
              </a:lnTo>
              <a:lnTo>
                <a:pt x="2148711" y="147070"/>
              </a:lnTo>
              <a:lnTo>
                <a:pt x="2157288" y="156282"/>
              </a:lnTo>
              <a:lnTo>
                <a:pt x="2165548" y="165811"/>
              </a:lnTo>
              <a:lnTo>
                <a:pt x="2173490" y="175658"/>
              </a:lnTo>
              <a:lnTo>
                <a:pt x="2181749" y="185505"/>
              </a:lnTo>
              <a:lnTo>
                <a:pt x="2189373" y="195987"/>
              </a:lnTo>
              <a:lnTo>
                <a:pt x="2196680" y="206152"/>
              </a:lnTo>
              <a:lnTo>
                <a:pt x="2203986" y="216952"/>
              </a:lnTo>
              <a:lnTo>
                <a:pt x="2211293" y="227752"/>
              </a:lnTo>
              <a:lnTo>
                <a:pt x="2217646" y="238870"/>
              </a:lnTo>
              <a:lnTo>
                <a:pt x="2224635" y="249987"/>
              </a:lnTo>
              <a:lnTo>
                <a:pt x="2230671" y="261423"/>
              </a:lnTo>
              <a:lnTo>
                <a:pt x="2237024" y="273175"/>
              </a:lnTo>
              <a:lnTo>
                <a:pt x="2243060" y="285246"/>
              </a:lnTo>
              <a:lnTo>
                <a:pt x="2248778" y="296999"/>
              </a:lnTo>
              <a:lnTo>
                <a:pt x="2253861" y="309069"/>
              </a:lnTo>
              <a:lnTo>
                <a:pt x="2259261" y="321458"/>
              </a:lnTo>
              <a:lnTo>
                <a:pt x="2264344" y="334163"/>
              </a:lnTo>
              <a:lnTo>
                <a:pt x="2269427" y="347187"/>
              </a:lnTo>
              <a:lnTo>
                <a:pt x="2273874" y="359575"/>
              </a:lnTo>
              <a:lnTo>
                <a:pt x="2278004" y="372599"/>
              </a:lnTo>
              <a:lnTo>
                <a:pt x="2282452" y="386257"/>
              </a:lnTo>
              <a:lnTo>
                <a:pt x="2286264" y="399598"/>
              </a:lnTo>
              <a:lnTo>
                <a:pt x="2290076" y="412939"/>
              </a:lnTo>
              <a:lnTo>
                <a:pt x="2292935" y="426598"/>
              </a:lnTo>
              <a:lnTo>
                <a:pt x="2296429" y="440575"/>
              </a:lnTo>
              <a:lnTo>
                <a:pt x="2299288" y="454233"/>
              </a:lnTo>
              <a:lnTo>
                <a:pt x="2301830" y="468527"/>
              </a:lnTo>
              <a:lnTo>
                <a:pt x="2304053" y="482504"/>
              </a:lnTo>
              <a:lnTo>
                <a:pt x="2306595" y="497116"/>
              </a:lnTo>
              <a:lnTo>
                <a:pt x="2308501" y="511410"/>
              </a:lnTo>
              <a:lnTo>
                <a:pt x="2309772" y="526339"/>
              </a:lnTo>
              <a:lnTo>
                <a:pt x="2311360" y="540633"/>
              </a:lnTo>
              <a:lnTo>
                <a:pt x="2312630" y="555245"/>
              </a:lnTo>
              <a:lnTo>
                <a:pt x="2313266" y="570174"/>
              </a:lnTo>
              <a:lnTo>
                <a:pt x="2320255" y="573033"/>
              </a:lnTo>
              <a:lnTo>
                <a:pt x="2327244" y="576209"/>
              </a:lnTo>
              <a:lnTo>
                <a:pt x="2333597" y="579704"/>
              </a:lnTo>
              <a:lnTo>
                <a:pt x="2339633" y="583515"/>
              </a:lnTo>
              <a:lnTo>
                <a:pt x="2345351" y="587645"/>
              </a:lnTo>
              <a:lnTo>
                <a:pt x="2350751" y="592727"/>
              </a:lnTo>
              <a:lnTo>
                <a:pt x="2356152" y="597809"/>
              </a:lnTo>
              <a:lnTo>
                <a:pt x="2361234" y="603527"/>
              </a:lnTo>
              <a:lnTo>
                <a:pt x="2365364" y="609562"/>
              </a:lnTo>
              <a:lnTo>
                <a:pt x="2369494" y="616233"/>
              </a:lnTo>
              <a:lnTo>
                <a:pt x="2372988" y="622903"/>
              </a:lnTo>
              <a:lnTo>
                <a:pt x="2376483" y="630527"/>
              </a:lnTo>
              <a:lnTo>
                <a:pt x="2379024" y="638786"/>
              </a:lnTo>
              <a:lnTo>
                <a:pt x="2381566" y="647362"/>
              </a:lnTo>
              <a:lnTo>
                <a:pt x="2383472" y="656574"/>
              </a:lnTo>
              <a:lnTo>
                <a:pt x="2384425" y="666103"/>
              </a:lnTo>
              <a:lnTo>
                <a:pt x="2385378" y="674362"/>
              </a:lnTo>
              <a:lnTo>
                <a:pt x="2385695" y="681985"/>
              </a:lnTo>
              <a:lnTo>
                <a:pt x="2386013" y="689927"/>
              </a:lnTo>
              <a:lnTo>
                <a:pt x="2385695" y="698503"/>
              </a:lnTo>
              <a:lnTo>
                <a:pt x="2385378" y="706444"/>
              </a:lnTo>
              <a:lnTo>
                <a:pt x="2384425" y="714703"/>
              </a:lnTo>
              <a:lnTo>
                <a:pt x="2383472" y="723279"/>
              </a:lnTo>
              <a:lnTo>
                <a:pt x="2381883" y="731538"/>
              </a:lnTo>
              <a:lnTo>
                <a:pt x="2380295" y="740115"/>
              </a:lnTo>
              <a:lnTo>
                <a:pt x="2378389" y="748373"/>
              </a:lnTo>
              <a:lnTo>
                <a:pt x="2376483" y="756950"/>
              </a:lnTo>
              <a:lnTo>
                <a:pt x="2374259" y="765526"/>
              </a:lnTo>
              <a:lnTo>
                <a:pt x="2371400" y="773467"/>
              </a:lnTo>
              <a:lnTo>
                <a:pt x="2368541" y="781726"/>
              </a:lnTo>
              <a:lnTo>
                <a:pt x="2365364" y="789985"/>
              </a:lnTo>
              <a:lnTo>
                <a:pt x="2361870" y="797926"/>
              </a:lnTo>
              <a:lnTo>
                <a:pt x="2358376" y="805550"/>
              </a:lnTo>
              <a:lnTo>
                <a:pt x="2354563" y="813173"/>
              </a:lnTo>
              <a:lnTo>
                <a:pt x="2350434" y="820479"/>
              </a:lnTo>
              <a:lnTo>
                <a:pt x="2346304" y="827785"/>
              </a:lnTo>
              <a:lnTo>
                <a:pt x="2341539" y="834773"/>
              </a:lnTo>
              <a:lnTo>
                <a:pt x="2337091" y="841444"/>
              </a:lnTo>
              <a:lnTo>
                <a:pt x="2332009" y="848114"/>
              </a:lnTo>
              <a:lnTo>
                <a:pt x="2326608" y="854149"/>
              </a:lnTo>
              <a:lnTo>
                <a:pt x="2321843" y="859867"/>
              </a:lnTo>
              <a:lnTo>
                <a:pt x="2316125" y="865585"/>
              </a:lnTo>
              <a:lnTo>
                <a:pt x="2310407" y="870667"/>
              </a:lnTo>
              <a:lnTo>
                <a:pt x="2304689" y="875432"/>
              </a:lnTo>
              <a:lnTo>
                <a:pt x="2298335" y="879879"/>
              </a:lnTo>
              <a:lnTo>
                <a:pt x="2292300" y="884008"/>
              </a:lnTo>
              <a:lnTo>
                <a:pt x="2285628" y="887502"/>
              </a:lnTo>
              <a:lnTo>
                <a:pt x="2279275" y="890996"/>
              </a:lnTo>
              <a:lnTo>
                <a:pt x="2273239" y="915137"/>
              </a:lnTo>
              <a:lnTo>
                <a:pt x="2266250" y="938643"/>
              </a:lnTo>
              <a:lnTo>
                <a:pt x="2258626" y="962467"/>
              </a:lnTo>
              <a:lnTo>
                <a:pt x="2251002" y="986290"/>
              </a:lnTo>
              <a:lnTo>
                <a:pt x="2242425" y="1009161"/>
              </a:lnTo>
              <a:lnTo>
                <a:pt x="2233212" y="1032031"/>
              </a:lnTo>
              <a:lnTo>
                <a:pt x="2223682" y="1054584"/>
              </a:lnTo>
              <a:lnTo>
                <a:pt x="2213834" y="1076819"/>
              </a:lnTo>
              <a:lnTo>
                <a:pt x="2203351" y="1098419"/>
              </a:lnTo>
              <a:lnTo>
                <a:pt x="2192232" y="1119701"/>
              </a:lnTo>
              <a:lnTo>
                <a:pt x="2180479" y="1140348"/>
              </a:lnTo>
              <a:lnTo>
                <a:pt x="2168407" y="1160360"/>
              </a:lnTo>
              <a:lnTo>
                <a:pt x="2155700" y="1179736"/>
              </a:lnTo>
              <a:lnTo>
                <a:pt x="2142358" y="1198477"/>
              </a:lnTo>
              <a:lnTo>
                <a:pt x="2128380" y="1216901"/>
              </a:lnTo>
              <a:lnTo>
                <a:pt x="2114403" y="1234054"/>
              </a:lnTo>
              <a:lnTo>
                <a:pt x="2106779" y="1242630"/>
              </a:lnTo>
              <a:lnTo>
                <a:pt x="2099472" y="1250889"/>
              </a:lnTo>
              <a:lnTo>
                <a:pt x="2091848" y="1259148"/>
              </a:lnTo>
              <a:lnTo>
                <a:pt x="2083589" y="1266771"/>
              </a:lnTo>
              <a:lnTo>
                <a:pt x="2075647" y="1274395"/>
              </a:lnTo>
              <a:lnTo>
                <a:pt x="2067705" y="1282018"/>
              </a:lnTo>
              <a:lnTo>
                <a:pt x="2059445" y="1289006"/>
              </a:lnTo>
              <a:lnTo>
                <a:pt x="2051186" y="1295994"/>
              </a:lnTo>
              <a:lnTo>
                <a:pt x="2042609" y="1302665"/>
              </a:lnTo>
              <a:lnTo>
                <a:pt x="2034032" y="1309018"/>
              </a:lnTo>
              <a:lnTo>
                <a:pt x="2025137" y="1315688"/>
              </a:lnTo>
              <a:lnTo>
                <a:pt x="2016242" y="1321724"/>
              </a:lnTo>
              <a:lnTo>
                <a:pt x="2007029" y="1327441"/>
              </a:lnTo>
              <a:lnTo>
                <a:pt x="1997817" y="1332841"/>
              </a:lnTo>
              <a:lnTo>
                <a:pt x="1988922" y="1338241"/>
              </a:lnTo>
              <a:lnTo>
                <a:pt x="1979074" y="1343324"/>
              </a:lnTo>
              <a:lnTo>
                <a:pt x="1969544" y="1348088"/>
              </a:lnTo>
              <a:lnTo>
                <a:pt x="1960014" y="1352535"/>
              </a:lnTo>
              <a:lnTo>
                <a:pt x="1950166" y="1356665"/>
              </a:lnTo>
              <a:lnTo>
                <a:pt x="1940000" y="1360477"/>
              </a:lnTo>
              <a:lnTo>
                <a:pt x="1929835" y="1364288"/>
              </a:lnTo>
              <a:lnTo>
                <a:pt x="1919352" y="1367782"/>
              </a:lnTo>
              <a:lnTo>
                <a:pt x="1909186" y="1370641"/>
              </a:lnTo>
              <a:lnTo>
                <a:pt x="1898703" y="1373500"/>
              </a:lnTo>
              <a:lnTo>
                <a:pt x="1888220" y="1375724"/>
              </a:lnTo>
              <a:lnTo>
                <a:pt x="1877101" y="1377947"/>
              </a:lnTo>
              <a:lnTo>
                <a:pt x="1865982" y="1379853"/>
              </a:lnTo>
              <a:lnTo>
                <a:pt x="1854864" y="1381123"/>
              </a:lnTo>
              <a:lnTo>
                <a:pt x="1843745" y="1382712"/>
              </a:lnTo>
              <a:lnTo>
                <a:pt x="1832309" y="1383347"/>
              </a:lnTo>
              <a:lnTo>
                <a:pt x="1820873" y="1383665"/>
              </a:lnTo>
              <a:lnTo>
                <a:pt x="1808801" y="1384300"/>
              </a:lnTo>
              <a:lnTo>
                <a:pt x="1797365" y="1383665"/>
              </a:lnTo>
              <a:lnTo>
                <a:pt x="1785929" y="1383347"/>
              </a:lnTo>
              <a:lnTo>
                <a:pt x="1774493" y="1382712"/>
              </a:lnTo>
              <a:lnTo>
                <a:pt x="1763374" y="1381441"/>
              </a:lnTo>
              <a:lnTo>
                <a:pt x="1752256" y="1379853"/>
              </a:lnTo>
              <a:lnTo>
                <a:pt x="1741137" y="1377947"/>
              </a:lnTo>
              <a:lnTo>
                <a:pt x="1730336" y="1375724"/>
              </a:lnTo>
              <a:lnTo>
                <a:pt x="1719535" y="1373500"/>
              </a:lnTo>
              <a:lnTo>
                <a:pt x="1709052" y="1370641"/>
              </a:lnTo>
              <a:lnTo>
                <a:pt x="1698569" y="1367782"/>
              </a:lnTo>
              <a:lnTo>
                <a:pt x="1688721" y="1364606"/>
              </a:lnTo>
              <a:lnTo>
                <a:pt x="1678238" y="1360794"/>
              </a:lnTo>
              <a:lnTo>
                <a:pt x="1668390" y="1356982"/>
              </a:lnTo>
              <a:lnTo>
                <a:pt x="1658542" y="1352853"/>
              </a:lnTo>
              <a:lnTo>
                <a:pt x="1649012" y="1348088"/>
              </a:lnTo>
              <a:lnTo>
                <a:pt x="1639164" y="1343641"/>
              </a:lnTo>
              <a:lnTo>
                <a:pt x="1630269" y="1338559"/>
              </a:lnTo>
              <a:lnTo>
                <a:pt x="1620421" y="1333794"/>
              </a:lnTo>
              <a:lnTo>
                <a:pt x="1611526" y="1327759"/>
              </a:lnTo>
              <a:lnTo>
                <a:pt x="1602632" y="1322042"/>
              </a:lnTo>
              <a:lnTo>
                <a:pt x="1593737" y="1316324"/>
              </a:lnTo>
              <a:lnTo>
                <a:pt x="1584842" y="1309971"/>
              </a:lnTo>
              <a:lnTo>
                <a:pt x="1576265" y="1303936"/>
              </a:lnTo>
              <a:lnTo>
                <a:pt x="1567688" y="1296947"/>
              </a:lnTo>
              <a:lnTo>
                <a:pt x="1559746" y="1289959"/>
              </a:lnTo>
              <a:lnTo>
                <a:pt x="1551169" y="1282653"/>
              </a:lnTo>
              <a:lnTo>
                <a:pt x="1543227" y="1275348"/>
              </a:lnTo>
              <a:lnTo>
                <a:pt x="1535285" y="1267724"/>
              </a:lnTo>
              <a:lnTo>
                <a:pt x="1527661" y="1260100"/>
              </a:lnTo>
              <a:lnTo>
                <a:pt x="1520037" y="1252159"/>
              </a:lnTo>
              <a:lnTo>
                <a:pt x="1512095" y="1244218"/>
              </a:lnTo>
              <a:lnTo>
                <a:pt x="1505106" y="1235642"/>
              </a:lnTo>
              <a:lnTo>
                <a:pt x="1490811" y="1218489"/>
              </a:lnTo>
              <a:lnTo>
                <a:pt x="1477151" y="1200383"/>
              </a:lnTo>
              <a:lnTo>
                <a:pt x="1463491" y="1181642"/>
              </a:lnTo>
              <a:lnTo>
                <a:pt x="1451102" y="1162583"/>
              </a:lnTo>
              <a:lnTo>
                <a:pt x="1438712" y="1142572"/>
              </a:lnTo>
              <a:lnTo>
                <a:pt x="1426958" y="1121925"/>
              </a:lnTo>
              <a:lnTo>
                <a:pt x="1415840" y="1101278"/>
              </a:lnTo>
              <a:lnTo>
                <a:pt x="1405357" y="1079678"/>
              </a:lnTo>
              <a:lnTo>
                <a:pt x="1395191" y="1057760"/>
              </a:lnTo>
              <a:lnTo>
                <a:pt x="1385979" y="1035525"/>
              </a:lnTo>
              <a:lnTo>
                <a:pt x="1376766" y="1012972"/>
              </a:lnTo>
              <a:lnTo>
                <a:pt x="1368189" y="989467"/>
              </a:lnTo>
              <a:lnTo>
                <a:pt x="1360247" y="966278"/>
              </a:lnTo>
              <a:lnTo>
                <a:pt x="1352941" y="943090"/>
              </a:lnTo>
              <a:lnTo>
                <a:pt x="1346269" y="919267"/>
              </a:lnTo>
              <a:lnTo>
                <a:pt x="1339598" y="895126"/>
              </a:lnTo>
              <a:lnTo>
                <a:pt x="1332292" y="892902"/>
              </a:lnTo>
              <a:lnTo>
                <a:pt x="1324985" y="889726"/>
              </a:lnTo>
              <a:lnTo>
                <a:pt x="1318314" y="886232"/>
              </a:lnTo>
              <a:lnTo>
                <a:pt x="1311325" y="882420"/>
              </a:lnTo>
              <a:lnTo>
                <a:pt x="1304654" y="878290"/>
              </a:lnTo>
              <a:lnTo>
                <a:pt x="1298619" y="873208"/>
              </a:lnTo>
              <a:lnTo>
                <a:pt x="1292265" y="867808"/>
              </a:lnTo>
              <a:lnTo>
                <a:pt x="1286547" y="862726"/>
              </a:lnTo>
              <a:lnTo>
                <a:pt x="1280829" y="856373"/>
              </a:lnTo>
              <a:lnTo>
                <a:pt x="1274793" y="850020"/>
              </a:lnTo>
              <a:lnTo>
                <a:pt x="1269710" y="843032"/>
              </a:lnTo>
              <a:lnTo>
                <a:pt x="1264627" y="836044"/>
              </a:lnTo>
              <a:lnTo>
                <a:pt x="1259545" y="828738"/>
              </a:lnTo>
              <a:lnTo>
                <a:pt x="1255097" y="821114"/>
              </a:lnTo>
              <a:lnTo>
                <a:pt x="1250968" y="813491"/>
              </a:lnTo>
              <a:lnTo>
                <a:pt x="1246520" y="805550"/>
              </a:lnTo>
              <a:lnTo>
                <a:pt x="1242708" y="796973"/>
              </a:lnTo>
              <a:lnTo>
                <a:pt x="1239214" y="788714"/>
              </a:lnTo>
              <a:lnTo>
                <a:pt x="1236037" y="780138"/>
              </a:lnTo>
              <a:lnTo>
                <a:pt x="1232860" y="771562"/>
              </a:lnTo>
              <a:lnTo>
                <a:pt x="1230001" y="762667"/>
              </a:lnTo>
              <a:lnTo>
                <a:pt x="1227460" y="753773"/>
              </a:lnTo>
              <a:lnTo>
                <a:pt x="1225554" y="745197"/>
              </a:lnTo>
              <a:lnTo>
                <a:pt x="1223648" y="735985"/>
              </a:lnTo>
              <a:lnTo>
                <a:pt x="1222059" y="727091"/>
              </a:lnTo>
              <a:lnTo>
                <a:pt x="1220471" y="718197"/>
              </a:lnTo>
              <a:lnTo>
                <a:pt x="1219836" y="708985"/>
              </a:lnTo>
              <a:lnTo>
                <a:pt x="1219200" y="700409"/>
              </a:lnTo>
              <a:lnTo>
                <a:pt x="1219200" y="691832"/>
              </a:lnTo>
              <a:lnTo>
                <a:pt x="1219200" y="682938"/>
              </a:lnTo>
              <a:lnTo>
                <a:pt x="1219518" y="674680"/>
              </a:lnTo>
              <a:lnTo>
                <a:pt x="1220153" y="666103"/>
              </a:lnTo>
              <a:lnTo>
                <a:pt x="1221742" y="655621"/>
              </a:lnTo>
              <a:lnTo>
                <a:pt x="1223648" y="645456"/>
              </a:lnTo>
              <a:lnTo>
                <a:pt x="1226824" y="635927"/>
              </a:lnTo>
              <a:lnTo>
                <a:pt x="1229683" y="627350"/>
              </a:lnTo>
              <a:lnTo>
                <a:pt x="1233496" y="618774"/>
              </a:lnTo>
              <a:lnTo>
                <a:pt x="1237943" y="611468"/>
              </a:lnTo>
              <a:lnTo>
                <a:pt x="1242708" y="604162"/>
              </a:lnTo>
              <a:lnTo>
                <a:pt x="1248108" y="598127"/>
              </a:lnTo>
              <a:lnTo>
                <a:pt x="1253827" y="592409"/>
              </a:lnTo>
              <a:lnTo>
                <a:pt x="1259862" y="587009"/>
              </a:lnTo>
              <a:lnTo>
                <a:pt x="1266534" y="581927"/>
              </a:lnTo>
              <a:lnTo>
                <a:pt x="1273522" y="577798"/>
              </a:lnTo>
              <a:lnTo>
                <a:pt x="1280829" y="574304"/>
              </a:lnTo>
              <a:lnTo>
                <a:pt x="1288453" y="570809"/>
              </a:lnTo>
              <a:lnTo>
                <a:pt x="1296395" y="568268"/>
              </a:lnTo>
              <a:lnTo>
                <a:pt x="1304654" y="566045"/>
              </a:lnTo>
              <a:lnTo>
                <a:pt x="1305607" y="551115"/>
              </a:lnTo>
              <a:lnTo>
                <a:pt x="1306560" y="536504"/>
              </a:lnTo>
              <a:lnTo>
                <a:pt x="1308149" y="521892"/>
              </a:lnTo>
              <a:lnTo>
                <a:pt x="1310055" y="507598"/>
              </a:lnTo>
              <a:lnTo>
                <a:pt x="1311961" y="493304"/>
              </a:lnTo>
              <a:lnTo>
                <a:pt x="1314502" y="479010"/>
              </a:lnTo>
              <a:lnTo>
                <a:pt x="1316726" y="465033"/>
              </a:lnTo>
              <a:lnTo>
                <a:pt x="1319267" y="450739"/>
              </a:lnTo>
              <a:lnTo>
                <a:pt x="1322444" y="437081"/>
              </a:lnTo>
              <a:lnTo>
                <a:pt x="1325303" y="423104"/>
              </a:lnTo>
              <a:lnTo>
                <a:pt x="1328797" y="409763"/>
              </a:lnTo>
              <a:lnTo>
                <a:pt x="1332610" y="396422"/>
              </a:lnTo>
              <a:lnTo>
                <a:pt x="1336422" y="383081"/>
              </a:lnTo>
              <a:lnTo>
                <a:pt x="1340869" y="370057"/>
              </a:lnTo>
              <a:lnTo>
                <a:pt x="1344999" y="357034"/>
              </a:lnTo>
              <a:lnTo>
                <a:pt x="1349446" y="344010"/>
              </a:lnTo>
              <a:lnTo>
                <a:pt x="1354529" y="331305"/>
              </a:lnTo>
              <a:lnTo>
                <a:pt x="1359612" y="319234"/>
              </a:lnTo>
              <a:lnTo>
                <a:pt x="1365012" y="306528"/>
              </a:lnTo>
              <a:lnTo>
                <a:pt x="1370095" y="294775"/>
              </a:lnTo>
              <a:lnTo>
                <a:pt x="1376131" y="282705"/>
              </a:lnTo>
              <a:lnTo>
                <a:pt x="1382167" y="270952"/>
              </a:lnTo>
              <a:lnTo>
                <a:pt x="1388202" y="259517"/>
              </a:lnTo>
              <a:lnTo>
                <a:pt x="1394873" y="248081"/>
              </a:lnTo>
              <a:lnTo>
                <a:pt x="1401227" y="236964"/>
              </a:lnTo>
              <a:lnTo>
                <a:pt x="1408216" y="225846"/>
              </a:lnTo>
              <a:lnTo>
                <a:pt x="1414887" y="215046"/>
              </a:lnTo>
              <a:lnTo>
                <a:pt x="1422193" y="204246"/>
              </a:lnTo>
              <a:lnTo>
                <a:pt x="1429817" y="194082"/>
              </a:lnTo>
              <a:lnTo>
                <a:pt x="1437759" y="183917"/>
              </a:lnTo>
              <a:lnTo>
                <a:pt x="1445701" y="174070"/>
              </a:lnTo>
              <a:lnTo>
                <a:pt x="1453643" y="164541"/>
              </a:lnTo>
              <a:lnTo>
                <a:pt x="1461585" y="155011"/>
              </a:lnTo>
              <a:lnTo>
                <a:pt x="1470480" y="145799"/>
              </a:lnTo>
              <a:lnTo>
                <a:pt x="1479057" y="136588"/>
              </a:lnTo>
              <a:lnTo>
                <a:pt x="1488269" y="128329"/>
              </a:lnTo>
              <a:lnTo>
                <a:pt x="1496846" y="119753"/>
              </a:lnTo>
              <a:lnTo>
                <a:pt x="1506377" y="111494"/>
              </a:lnTo>
              <a:lnTo>
                <a:pt x="1515589" y="103235"/>
              </a:lnTo>
              <a:lnTo>
                <a:pt x="1525755" y="95611"/>
              </a:lnTo>
              <a:lnTo>
                <a:pt x="1535285" y="88306"/>
              </a:lnTo>
              <a:lnTo>
                <a:pt x="1545133" y="81000"/>
              </a:lnTo>
              <a:lnTo>
                <a:pt x="1555616" y="74329"/>
              </a:lnTo>
              <a:lnTo>
                <a:pt x="1565781" y="67659"/>
              </a:lnTo>
              <a:lnTo>
                <a:pt x="1576582" y="61306"/>
              </a:lnTo>
              <a:lnTo>
                <a:pt x="1587383" y="54953"/>
              </a:lnTo>
              <a:lnTo>
                <a:pt x="1597866" y="49235"/>
              </a:lnTo>
              <a:lnTo>
                <a:pt x="1608985" y="44153"/>
              </a:lnTo>
              <a:lnTo>
                <a:pt x="1620421" y="38753"/>
              </a:lnTo>
              <a:lnTo>
                <a:pt x="1632175" y="33988"/>
              </a:lnTo>
              <a:lnTo>
                <a:pt x="1643611" y="29541"/>
              </a:lnTo>
              <a:lnTo>
                <a:pt x="1655365" y="25412"/>
              </a:lnTo>
              <a:lnTo>
                <a:pt x="1667119" y="20965"/>
              </a:lnTo>
              <a:lnTo>
                <a:pt x="1679508" y="17471"/>
              </a:lnTo>
              <a:lnTo>
                <a:pt x="1691898" y="14294"/>
              </a:lnTo>
              <a:lnTo>
                <a:pt x="1703969" y="11435"/>
              </a:lnTo>
              <a:lnTo>
                <a:pt x="1716676" y="8894"/>
              </a:lnTo>
              <a:lnTo>
                <a:pt x="1729383" y="6353"/>
              </a:lnTo>
              <a:lnTo>
                <a:pt x="1742408" y="4447"/>
              </a:lnTo>
              <a:lnTo>
                <a:pt x="1755432" y="3177"/>
              </a:lnTo>
              <a:lnTo>
                <a:pt x="1768457" y="1588"/>
              </a:lnTo>
              <a:lnTo>
                <a:pt x="1781799" y="635"/>
              </a:lnTo>
              <a:lnTo>
                <a:pt x="1795459" y="318"/>
              </a:lnTo>
              <a:lnTo>
                <a:pt x="1808801" y="0"/>
              </a:lnTo>
              <a:close/>
            </a:path>
          </a:pathLst>
        </a:custGeom>
        <a:solidFill>
          <a:schemeClr val="tx1">
            <a:lumMod val="75000"/>
            <a:lumOff val="25000"/>
          </a:scheme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  <xdr:txBody>
        <a:bodyPr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0" fontAlgn="base" hangingPunct="0">
            <a:spcBef>
              <a:spcPct val="0"/>
            </a:spcBef>
            <a:spcAft>
              <a:spcPct val="0"/>
            </a:spcAft>
          </a:pPr>
          <a:endParaRPr lang="zh-CN" altLang="en-US">
            <a:latin typeface="Calibri" panose="020F0502020204030204" pitchFamily="34" charset="0"/>
            <a:ea typeface="宋体" panose="02010600030101010101" pitchFamily="7" charset="-122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381000</xdr:colOff>
      <xdr:row>11</xdr:row>
      <xdr:rowOff>39370</xdr:rowOff>
    </xdr:from>
    <xdr:to>
      <xdr:col>14</xdr:col>
      <xdr:colOff>528320</xdr:colOff>
      <xdr:row>23</xdr:row>
      <xdr:rowOff>13335</xdr:rowOff>
    </xdr:to>
    <xdr:sp>
      <xdr:nvSpPr>
        <xdr:cNvPr id="4" name="KSO_Shape"/>
        <xdr:cNvSpPr/>
      </xdr:nvSpPr>
      <xdr:spPr>
        <a:xfrm>
          <a:off x="4933950" y="2505075"/>
          <a:ext cx="2204720" cy="2488565"/>
        </a:xfrm>
        <a:custGeom>
          <a:avLst/>
          <a:gdLst>
            <a:gd name="T0" fmla="*/ 1666155 w 1454151"/>
            <a:gd name="T1" fmla="*/ 239504 h 1641476"/>
            <a:gd name="T2" fmla="*/ 1685409 w 1454151"/>
            <a:gd name="T3" fmla="*/ 260813 h 1641476"/>
            <a:gd name="T4" fmla="*/ 1688573 w 1454151"/>
            <a:gd name="T5" fmla="*/ 986887 h 1641476"/>
            <a:gd name="T6" fmla="*/ 1681980 w 1454151"/>
            <a:gd name="T7" fmla="*/ 1011614 h 1641476"/>
            <a:gd name="T8" fmla="*/ 1361552 w 1454151"/>
            <a:gd name="T9" fmla="*/ 1878693 h 1641476"/>
            <a:gd name="T10" fmla="*/ 1341773 w 1454151"/>
            <a:gd name="T11" fmla="*/ 1900002 h 1641476"/>
            <a:gd name="T12" fmla="*/ 1029520 w 1454151"/>
            <a:gd name="T13" fmla="*/ 1905000 h 1641476"/>
            <a:gd name="T14" fmla="*/ 1002884 w 1454151"/>
            <a:gd name="T15" fmla="*/ 1892373 h 1641476"/>
            <a:gd name="T16" fmla="*/ 990226 w 1454151"/>
            <a:gd name="T17" fmla="*/ 1865803 h 1641476"/>
            <a:gd name="T18" fmla="*/ 993918 w 1454151"/>
            <a:gd name="T19" fmla="*/ 1416743 h 1641476"/>
            <a:gd name="T20" fmla="*/ 1010532 w 1454151"/>
            <a:gd name="T21" fmla="*/ 1398064 h 1641476"/>
            <a:gd name="T22" fmla="*/ 1361025 w 1454151"/>
            <a:gd name="T23" fmla="*/ 803264 h 1641476"/>
            <a:gd name="T24" fmla="*/ 1386342 w 1454151"/>
            <a:gd name="T25" fmla="*/ 788794 h 1641476"/>
            <a:gd name="T26" fmla="*/ 1415880 w 1454151"/>
            <a:gd name="T27" fmla="*/ 794056 h 1641476"/>
            <a:gd name="T28" fmla="*/ 1489460 w 1454151"/>
            <a:gd name="T29" fmla="*/ 844303 h 1641476"/>
            <a:gd name="T30" fmla="*/ 1492887 w 1454151"/>
            <a:gd name="T31" fmla="*/ 873240 h 1641476"/>
            <a:gd name="T32" fmla="*/ 1536666 w 1454151"/>
            <a:gd name="T33" fmla="*/ 277912 h 1641476"/>
            <a:gd name="T34" fmla="*/ 1546952 w 1454151"/>
            <a:gd name="T35" fmla="*/ 250028 h 1641476"/>
            <a:gd name="T36" fmla="*/ 1571742 w 1454151"/>
            <a:gd name="T37" fmla="*/ 235033 h 1641476"/>
            <a:gd name="T38" fmla="*/ 121313 w 1454151"/>
            <a:gd name="T39" fmla="*/ 236085 h 1641476"/>
            <a:gd name="T40" fmla="*/ 144785 w 1454151"/>
            <a:gd name="T41" fmla="*/ 253447 h 1641476"/>
            <a:gd name="T42" fmla="*/ 152169 w 1454151"/>
            <a:gd name="T43" fmla="*/ 953739 h 1641476"/>
            <a:gd name="T44" fmla="*/ 195420 w 1454151"/>
            <a:gd name="T45" fmla="*/ 868768 h 1641476"/>
            <a:gd name="T46" fmla="*/ 201486 w 1454151"/>
            <a:gd name="T47" fmla="*/ 840619 h 1641476"/>
            <a:gd name="T48" fmla="*/ 277176 w 1454151"/>
            <a:gd name="T49" fmla="*/ 791952 h 1641476"/>
            <a:gd name="T50" fmla="*/ 306713 w 1454151"/>
            <a:gd name="T51" fmla="*/ 789847 h 1641476"/>
            <a:gd name="T52" fmla="*/ 330712 w 1454151"/>
            <a:gd name="T53" fmla="*/ 806420 h 1641476"/>
            <a:gd name="T54" fmla="*/ 681468 w 1454151"/>
            <a:gd name="T55" fmla="*/ 1399906 h 1641476"/>
            <a:gd name="T56" fmla="*/ 696500 w 1454151"/>
            <a:gd name="T57" fmla="*/ 1419900 h 1641476"/>
            <a:gd name="T58" fmla="*/ 697820 w 1454151"/>
            <a:gd name="T59" fmla="*/ 1870275 h 1641476"/>
            <a:gd name="T60" fmla="*/ 683050 w 1454151"/>
            <a:gd name="T61" fmla="*/ 1895267 h 1641476"/>
            <a:gd name="T62" fmla="*/ 655096 w 1454151"/>
            <a:gd name="T63" fmla="*/ 1905000 h 1641476"/>
            <a:gd name="T64" fmla="*/ 343635 w 1454151"/>
            <a:gd name="T65" fmla="*/ 1897634 h 1641476"/>
            <a:gd name="T66" fmla="*/ 325966 w 1454151"/>
            <a:gd name="T67" fmla="*/ 1874484 h 1641476"/>
            <a:gd name="T68" fmla="*/ 5802 w 1454151"/>
            <a:gd name="T69" fmla="*/ 1009247 h 1641476"/>
            <a:gd name="T70" fmla="*/ 264 w 1454151"/>
            <a:gd name="T71" fmla="*/ 983992 h 1641476"/>
            <a:gd name="T72" fmla="*/ 5275 w 1454151"/>
            <a:gd name="T73" fmla="*/ 256867 h 1641476"/>
            <a:gd name="T74" fmla="*/ 26636 w 1454151"/>
            <a:gd name="T75" fmla="*/ 237664 h 1641476"/>
            <a:gd name="T76" fmla="*/ 780390 w 1454151"/>
            <a:gd name="T77" fmla="*/ 789 h 1641476"/>
            <a:gd name="T78" fmla="*/ 801777 w 1454151"/>
            <a:gd name="T79" fmla="*/ 13690 h 1641476"/>
            <a:gd name="T80" fmla="*/ 871217 w 1454151"/>
            <a:gd name="T81" fmla="*/ 30275 h 1641476"/>
            <a:gd name="T82" fmla="*/ 884947 w 1454151"/>
            <a:gd name="T83" fmla="*/ 8688 h 1641476"/>
            <a:gd name="T84" fmla="*/ 908710 w 1454151"/>
            <a:gd name="T85" fmla="*/ 789 h 1641476"/>
            <a:gd name="T86" fmla="*/ 933264 w 1454151"/>
            <a:gd name="T87" fmla="*/ 10004 h 1641476"/>
            <a:gd name="T88" fmla="*/ 945675 w 1454151"/>
            <a:gd name="T89" fmla="*/ 31855 h 1641476"/>
            <a:gd name="T90" fmla="*/ 972606 w 1454151"/>
            <a:gd name="T91" fmla="*/ 62131 h 1641476"/>
            <a:gd name="T92" fmla="*/ 993200 w 1454151"/>
            <a:gd name="T93" fmla="*/ 47124 h 1641476"/>
            <a:gd name="T94" fmla="*/ 1018812 w 1454151"/>
            <a:gd name="T95" fmla="*/ 48178 h 1641476"/>
            <a:gd name="T96" fmla="*/ 1037822 w 1454151"/>
            <a:gd name="T97" fmla="*/ 65553 h 1641476"/>
            <a:gd name="T98" fmla="*/ 1041783 w 1454151"/>
            <a:gd name="T99" fmla="*/ 90299 h 1641476"/>
            <a:gd name="T100" fmla="*/ 499723 w 1454151"/>
            <a:gd name="T101" fmla="*/ 996717 h 1641476"/>
            <a:gd name="T102" fmla="*/ 648109 w 1454151"/>
            <a:gd name="T103" fmla="*/ 81085 h 1641476"/>
            <a:gd name="T104" fmla="*/ 656295 w 1454151"/>
            <a:gd name="T105" fmla="*/ 57391 h 1641476"/>
            <a:gd name="T106" fmla="*/ 678473 w 1454151"/>
            <a:gd name="T107" fmla="*/ 43701 h 1641476"/>
            <a:gd name="T108" fmla="*/ 703557 w 1454151"/>
            <a:gd name="T109" fmla="*/ 47124 h 1641476"/>
            <a:gd name="T110" fmla="*/ 721246 w 1454151"/>
            <a:gd name="T111" fmla="*/ 65815 h 1641476"/>
            <a:gd name="T112" fmla="*/ 736297 w 1454151"/>
            <a:gd name="T113" fmla="*/ 26853 h 1641476"/>
            <a:gd name="T114" fmla="*/ 751610 w 1454151"/>
            <a:gd name="T115" fmla="*/ 6581 h 164147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454151" h="1641476">
              <a:moveTo>
                <a:pt x="1360837" y="201613"/>
              </a:moveTo>
              <a:lnTo>
                <a:pt x="1416235" y="201613"/>
              </a:lnTo>
              <a:lnTo>
                <a:pt x="1420095" y="201840"/>
              </a:lnTo>
              <a:lnTo>
                <a:pt x="1423954" y="202520"/>
              </a:lnTo>
              <a:lnTo>
                <a:pt x="1427360" y="203427"/>
              </a:lnTo>
              <a:lnTo>
                <a:pt x="1430993" y="204787"/>
              </a:lnTo>
              <a:lnTo>
                <a:pt x="1434398" y="206373"/>
              </a:lnTo>
              <a:lnTo>
                <a:pt x="1437350" y="208187"/>
              </a:lnTo>
              <a:lnTo>
                <a:pt x="1440302" y="210454"/>
              </a:lnTo>
              <a:lnTo>
                <a:pt x="1443026" y="212720"/>
              </a:lnTo>
              <a:lnTo>
                <a:pt x="1445296" y="215441"/>
              </a:lnTo>
              <a:lnTo>
                <a:pt x="1447794" y="218387"/>
              </a:lnTo>
              <a:lnTo>
                <a:pt x="1449383" y="221334"/>
              </a:lnTo>
              <a:lnTo>
                <a:pt x="1450973" y="224734"/>
              </a:lnTo>
              <a:lnTo>
                <a:pt x="1452335" y="228361"/>
              </a:lnTo>
              <a:lnTo>
                <a:pt x="1453243" y="231988"/>
              </a:lnTo>
              <a:lnTo>
                <a:pt x="1453924" y="235388"/>
              </a:lnTo>
              <a:lnTo>
                <a:pt x="1454151" y="239468"/>
              </a:lnTo>
              <a:lnTo>
                <a:pt x="1454151" y="845381"/>
              </a:lnTo>
              <a:lnTo>
                <a:pt x="1453924" y="847874"/>
              </a:lnTo>
              <a:lnTo>
                <a:pt x="1453697" y="850368"/>
              </a:lnTo>
              <a:lnTo>
                <a:pt x="1452562" y="855354"/>
              </a:lnTo>
              <a:lnTo>
                <a:pt x="1452108" y="860115"/>
              </a:lnTo>
              <a:lnTo>
                <a:pt x="1451654" y="862382"/>
              </a:lnTo>
              <a:lnTo>
                <a:pt x="1450746" y="864875"/>
              </a:lnTo>
              <a:lnTo>
                <a:pt x="1450064" y="867368"/>
              </a:lnTo>
              <a:lnTo>
                <a:pt x="1448929" y="869635"/>
              </a:lnTo>
              <a:lnTo>
                <a:pt x="1448021" y="871675"/>
              </a:lnTo>
              <a:lnTo>
                <a:pt x="1446432" y="873942"/>
              </a:lnTo>
              <a:lnTo>
                <a:pt x="1175116" y="1260883"/>
              </a:lnTo>
              <a:lnTo>
                <a:pt x="1175116" y="1603848"/>
              </a:lnTo>
              <a:lnTo>
                <a:pt x="1174889" y="1607701"/>
              </a:lnTo>
              <a:lnTo>
                <a:pt x="1174435" y="1611555"/>
              </a:lnTo>
              <a:lnTo>
                <a:pt x="1173299" y="1615181"/>
              </a:lnTo>
              <a:lnTo>
                <a:pt x="1172164" y="1618808"/>
              </a:lnTo>
              <a:lnTo>
                <a:pt x="1170575" y="1621755"/>
              </a:lnTo>
              <a:lnTo>
                <a:pt x="1168531" y="1625155"/>
              </a:lnTo>
              <a:lnTo>
                <a:pt x="1166488" y="1628102"/>
              </a:lnTo>
              <a:lnTo>
                <a:pt x="1163991" y="1630596"/>
              </a:lnTo>
              <a:lnTo>
                <a:pt x="1161266" y="1633089"/>
              </a:lnTo>
              <a:lnTo>
                <a:pt x="1158542" y="1635129"/>
              </a:lnTo>
              <a:lnTo>
                <a:pt x="1155136" y="1637169"/>
              </a:lnTo>
              <a:lnTo>
                <a:pt x="1152184" y="1638756"/>
              </a:lnTo>
              <a:lnTo>
                <a:pt x="1148552" y="1640116"/>
              </a:lnTo>
              <a:lnTo>
                <a:pt x="1144919" y="1641023"/>
              </a:lnTo>
              <a:lnTo>
                <a:pt x="1141059" y="1641476"/>
              </a:lnTo>
              <a:lnTo>
                <a:pt x="1137200" y="1641476"/>
              </a:lnTo>
              <a:lnTo>
                <a:pt x="889950" y="1641476"/>
              </a:lnTo>
              <a:lnTo>
                <a:pt x="886317" y="1641476"/>
              </a:lnTo>
              <a:lnTo>
                <a:pt x="882685" y="1641023"/>
              </a:lnTo>
              <a:lnTo>
                <a:pt x="878825" y="1640116"/>
              </a:lnTo>
              <a:lnTo>
                <a:pt x="875419" y="1638756"/>
              </a:lnTo>
              <a:lnTo>
                <a:pt x="872014" y="1637169"/>
              </a:lnTo>
              <a:lnTo>
                <a:pt x="869062" y="1635129"/>
              </a:lnTo>
              <a:lnTo>
                <a:pt x="865884" y="1633089"/>
              </a:lnTo>
              <a:lnTo>
                <a:pt x="863386" y="1630596"/>
              </a:lnTo>
              <a:lnTo>
                <a:pt x="860889" y="1628102"/>
              </a:lnTo>
              <a:lnTo>
                <a:pt x="858845" y="1625155"/>
              </a:lnTo>
              <a:lnTo>
                <a:pt x="856802" y="1621755"/>
              </a:lnTo>
              <a:lnTo>
                <a:pt x="855213" y="1618808"/>
              </a:lnTo>
              <a:lnTo>
                <a:pt x="853850" y="1615181"/>
              </a:lnTo>
              <a:lnTo>
                <a:pt x="853169" y="1611555"/>
              </a:lnTo>
              <a:lnTo>
                <a:pt x="852488" y="1607701"/>
              </a:lnTo>
              <a:lnTo>
                <a:pt x="852488" y="1603848"/>
              </a:lnTo>
              <a:lnTo>
                <a:pt x="852488" y="1236401"/>
              </a:lnTo>
              <a:lnTo>
                <a:pt x="852488" y="1233001"/>
              </a:lnTo>
              <a:lnTo>
                <a:pt x="852942" y="1229828"/>
              </a:lnTo>
              <a:lnTo>
                <a:pt x="853623" y="1226654"/>
              </a:lnTo>
              <a:lnTo>
                <a:pt x="854532" y="1223481"/>
              </a:lnTo>
              <a:lnTo>
                <a:pt x="855667" y="1220761"/>
              </a:lnTo>
              <a:lnTo>
                <a:pt x="857256" y="1218040"/>
              </a:lnTo>
              <a:lnTo>
                <a:pt x="858845" y="1215320"/>
              </a:lnTo>
              <a:lnTo>
                <a:pt x="860662" y="1212827"/>
              </a:lnTo>
              <a:lnTo>
                <a:pt x="862705" y="1210560"/>
              </a:lnTo>
              <a:lnTo>
                <a:pt x="864975" y="1208293"/>
              </a:lnTo>
              <a:lnTo>
                <a:pt x="867473" y="1206480"/>
              </a:lnTo>
              <a:lnTo>
                <a:pt x="869970" y="1204666"/>
              </a:lnTo>
              <a:lnTo>
                <a:pt x="872695" y="1203080"/>
              </a:lnTo>
              <a:lnTo>
                <a:pt x="875419" y="1201493"/>
              </a:lnTo>
              <a:lnTo>
                <a:pt x="878598" y="1200586"/>
              </a:lnTo>
              <a:lnTo>
                <a:pt x="881550" y="1199906"/>
              </a:lnTo>
              <a:lnTo>
                <a:pt x="1167396" y="698266"/>
              </a:lnTo>
              <a:lnTo>
                <a:pt x="1169440" y="694866"/>
              </a:lnTo>
              <a:lnTo>
                <a:pt x="1171710" y="692146"/>
              </a:lnTo>
              <a:lnTo>
                <a:pt x="1174435" y="689199"/>
              </a:lnTo>
              <a:lnTo>
                <a:pt x="1177159" y="686932"/>
              </a:lnTo>
              <a:lnTo>
                <a:pt x="1180338" y="684892"/>
              </a:lnTo>
              <a:lnTo>
                <a:pt x="1183289" y="683079"/>
              </a:lnTo>
              <a:lnTo>
                <a:pt x="1186695" y="681492"/>
              </a:lnTo>
              <a:lnTo>
                <a:pt x="1190328" y="680585"/>
              </a:lnTo>
              <a:lnTo>
                <a:pt x="1193506" y="679678"/>
              </a:lnTo>
              <a:lnTo>
                <a:pt x="1197139" y="679225"/>
              </a:lnTo>
              <a:lnTo>
                <a:pt x="1200999" y="678998"/>
              </a:lnTo>
              <a:lnTo>
                <a:pt x="1204631" y="679225"/>
              </a:lnTo>
              <a:lnTo>
                <a:pt x="1208264" y="680132"/>
              </a:lnTo>
              <a:lnTo>
                <a:pt x="1211670" y="681039"/>
              </a:lnTo>
              <a:lnTo>
                <a:pt x="1215302" y="682399"/>
              </a:lnTo>
              <a:lnTo>
                <a:pt x="1218935" y="684212"/>
              </a:lnTo>
              <a:lnTo>
                <a:pt x="1267068" y="711414"/>
              </a:lnTo>
              <a:lnTo>
                <a:pt x="1270474" y="713454"/>
              </a:lnTo>
              <a:lnTo>
                <a:pt x="1273198" y="715947"/>
              </a:lnTo>
              <a:lnTo>
                <a:pt x="1276150" y="718667"/>
              </a:lnTo>
              <a:lnTo>
                <a:pt x="1278420" y="721387"/>
              </a:lnTo>
              <a:lnTo>
                <a:pt x="1280464" y="724334"/>
              </a:lnTo>
              <a:lnTo>
                <a:pt x="1282280" y="727508"/>
              </a:lnTo>
              <a:lnTo>
                <a:pt x="1283869" y="730908"/>
              </a:lnTo>
              <a:lnTo>
                <a:pt x="1284777" y="734308"/>
              </a:lnTo>
              <a:lnTo>
                <a:pt x="1285458" y="737935"/>
              </a:lnTo>
              <a:lnTo>
                <a:pt x="1286140" y="741335"/>
              </a:lnTo>
              <a:lnTo>
                <a:pt x="1286140" y="744962"/>
              </a:lnTo>
              <a:lnTo>
                <a:pt x="1286140" y="748815"/>
              </a:lnTo>
              <a:lnTo>
                <a:pt x="1285231" y="752442"/>
              </a:lnTo>
              <a:lnTo>
                <a:pt x="1284323" y="756069"/>
              </a:lnTo>
              <a:lnTo>
                <a:pt x="1282961" y="759469"/>
              </a:lnTo>
              <a:lnTo>
                <a:pt x="1281145" y="762870"/>
              </a:lnTo>
              <a:lnTo>
                <a:pt x="1032987" y="1198773"/>
              </a:lnTo>
              <a:lnTo>
                <a:pt x="1058870" y="1198773"/>
              </a:lnTo>
              <a:lnTo>
                <a:pt x="1322920" y="821806"/>
              </a:lnTo>
              <a:lnTo>
                <a:pt x="1322920" y="239468"/>
              </a:lnTo>
              <a:lnTo>
                <a:pt x="1323148" y="235388"/>
              </a:lnTo>
              <a:lnTo>
                <a:pt x="1323829" y="231988"/>
              </a:lnTo>
              <a:lnTo>
                <a:pt x="1324737" y="228361"/>
              </a:lnTo>
              <a:lnTo>
                <a:pt x="1326099" y="224734"/>
              </a:lnTo>
              <a:lnTo>
                <a:pt x="1327461" y="221334"/>
              </a:lnTo>
              <a:lnTo>
                <a:pt x="1329278" y="218387"/>
              </a:lnTo>
              <a:lnTo>
                <a:pt x="1331775" y="215441"/>
              </a:lnTo>
              <a:lnTo>
                <a:pt x="1334046" y="212720"/>
              </a:lnTo>
              <a:lnTo>
                <a:pt x="1336770" y="210454"/>
              </a:lnTo>
              <a:lnTo>
                <a:pt x="1339495" y="208187"/>
              </a:lnTo>
              <a:lnTo>
                <a:pt x="1342673" y="206373"/>
              </a:lnTo>
              <a:lnTo>
                <a:pt x="1346079" y="204787"/>
              </a:lnTo>
              <a:lnTo>
                <a:pt x="1349484" y="203427"/>
              </a:lnTo>
              <a:lnTo>
                <a:pt x="1353117" y="202520"/>
              </a:lnTo>
              <a:lnTo>
                <a:pt x="1356977" y="201840"/>
              </a:lnTo>
              <a:lnTo>
                <a:pt x="1360837" y="201613"/>
              </a:lnTo>
              <a:close/>
              <a:moveTo>
                <a:pt x="37916" y="201613"/>
              </a:moveTo>
              <a:lnTo>
                <a:pt x="93314" y="201613"/>
              </a:lnTo>
              <a:lnTo>
                <a:pt x="97174" y="201840"/>
              </a:lnTo>
              <a:lnTo>
                <a:pt x="100807" y="202520"/>
              </a:lnTo>
              <a:lnTo>
                <a:pt x="104439" y="203427"/>
              </a:lnTo>
              <a:lnTo>
                <a:pt x="108072" y="204787"/>
              </a:lnTo>
              <a:lnTo>
                <a:pt x="111251" y="206373"/>
              </a:lnTo>
              <a:lnTo>
                <a:pt x="114429" y="208187"/>
              </a:lnTo>
              <a:lnTo>
                <a:pt x="117154" y="210454"/>
              </a:lnTo>
              <a:lnTo>
                <a:pt x="120105" y="212720"/>
              </a:lnTo>
              <a:lnTo>
                <a:pt x="122376" y="215441"/>
              </a:lnTo>
              <a:lnTo>
                <a:pt x="124646" y="218387"/>
              </a:lnTo>
              <a:lnTo>
                <a:pt x="126463" y="221334"/>
              </a:lnTo>
              <a:lnTo>
                <a:pt x="128279" y="224734"/>
              </a:lnTo>
              <a:lnTo>
                <a:pt x="129187" y="228361"/>
              </a:lnTo>
              <a:lnTo>
                <a:pt x="130322" y="231988"/>
              </a:lnTo>
              <a:lnTo>
                <a:pt x="130776" y="235388"/>
              </a:lnTo>
              <a:lnTo>
                <a:pt x="131003" y="239468"/>
              </a:lnTo>
              <a:lnTo>
                <a:pt x="131003" y="821806"/>
              </a:lnTo>
              <a:lnTo>
                <a:pt x="395508" y="1198546"/>
              </a:lnTo>
              <a:lnTo>
                <a:pt x="420937" y="1198546"/>
              </a:lnTo>
              <a:lnTo>
                <a:pt x="172779" y="762870"/>
              </a:lnTo>
              <a:lnTo>
                <a:pt x="170963" y="759469"/>
              </a:lnTo>
              <a:lnTo>
                <a:pt x="169828" y="756069"/>
              </a:lnTo>
              <a:lnTo>
                <a:pt x="168693" y="752442"/>
              </a:lnTo>
              <a:lnTo>
                <a:pt x="168238" y="748589"/>
              </a:lnTo>
              <a:lnTo>
                <a:pt x="168011" y="744962"/>
              </a:lnTo>
              <a:lnTo>
                <a:pt x="168011" y="741335"/>
              </a:lnTo>
              <a:lnTo>
                <a:pt x="168466" y="737935"/>
              </a:lnTo>
              <a:lnTo>
                <a:pt x="169147" y="734308"/>
              </a:lnTo>
              <a:lnTo>
                <a:pt x="170282" y="730681"/>
              </a:lnTo>
              <a:lnTo>
                <a:pt x="171871" y="727281"/>
              </a:lnTo>
              <a:lnTo>
                <a:pt x="173460" y="724334"/>
              </a:lnTo>
              <a:lnTo>
                <a:pt x="175504" y="721161"/>
              </a:lnTo>
              <a:lnTo>
                <a:pt x="178001" y="718441"/>
              </a:lnTo>
              <a:lnTo>
                <a:pt x="180726" y="715947"/>
              </a:lnTo>
              <a:lnTo>
                <a:pt x="183450" y="713454"/>
              </a:lnTo>
              <a:lnTo>
                <a:pt x="186856" y="711414"/>
              </a:lnTo>
              <a:lnTo>
                <a:pt x="235216" y="684212"/>
              </a:lnTo>
              <a:lnTo>
                <a:pt x="238622" y="682399"/>
              </a:lnTo>
              <a:lnTo>
                <a:pt x="242254" y="681039"/>
              </a:lnTo>
              <a:lnTo>
                <a:pt x="245887" y="680132"/>
              </a:lnTo>
              <a:lnTo>
                <a:pt x="249293" y="679225"/>
              </a:lnTo>
              <a:lnTo>
                <a:pt x="253152" y="678998"/>
              </a:lnTo>
              <a:lnTo>
                <a:pt x="256785" y="679225"/>
              </a:lnTo>
              <a:lnTo>
                <a:pt x="260418" y="679678"/>
              </a:lnTo>
              <a:lnTo>
                <a:pt x="264050" y="680585"/>
              </a:lnTo>
              <a:lnTo>
                <a:pt x="267229" y="681492"/>
              </a:lnTo>
              <a:lnTo>
                <a:pt x="270635" y="683079"/>
              </a:lnTo>
              <a:lnTo>
                <a:pt x="273813" y="684892"/>
              </a:lnTo>
              <a:lnTo>
                <a:pt x="276765" y="686932"/>
              </a:lnTo>
              <a:lnTo>
                <a:pt x="279716" y="689199"/>
              </a:lnTo>
              <a:lnTo>
                <a:pt x="282214" y="692146"/>
              </a:lnTo>
              <a:lnTo>
                <a:pt x="284711" y="694866"/>
              </a:lnTo>
              <a:lnTo>
                <a:pt x="286755" y="698266"/>
              </a:lnTo>
              <a:lnTo>
                <a:pt x="572374" y="1199906"/>
              </a:lnTo>
              <a:lnTo>
                <a:pt x="575553" y="1200586"/>
              </a:lnTo>
              <a:lnTo>
                <a:pt x="578504" y="1201493"/>
              </a:lnTo>
              <a:lnTo>
                <a:pt x="581456" y="1202853"/>
              </a:lnTo>
              <a:lnTo>
                <a:pt x="584181" y="1204440"/>
              </a:lnTo>
              <a:lnTo>
                <a:pt x="586678" y="1206253"/>
              </a:lnTo>
              <a:lnTo>
                <a:pt x="588948" y="1208293"/>
              </a:lnTo>
              <a:lnTo>
                <a:pt x="591446" y="1210560"/>
              </a:lnTo>
              <a:lnTo>
                <a:pt x="593489" y="1212827"/>
              </a:lnTo>
              <a:lnTo>
                <a:pt x="595306" y="1215094"/>
              </a:lnTo>
              <a:lnTo>
                <a:pt x="596895" y="1218040"/>
              </a:lnTo>
              <a:lnTo>
                <a:pt x="598257" y="1220761"/>
              </a:lnTo>
              <a:lnTo>
                <a:pt x="599619" y="1223481"/>
              </a:lnTo>
              <a:lnTo>
                <a:pt x="600301" y="1226654"/>
              </a:lnTo>
              <a:lnTo>
                <a:pt x="600982" y="1229828"/>
              </a:lnTo>
              <a:lnTo>
                <a:pt x="601663" y="1233001"/>
              </a:lnTo>
              <a:lnTo>
                <a:pt x="601663" y="1236401"/>
              </a:lnTo>
              <a:lnTo>
                <a:pt x="601663" y="1603848"/>
              </a:lnTo>
              <a:lnTo>
                <a:pt x="601663" y="1607701"/>
              </a:lnTo>
              <a:lnTo>
                <a:pt x="600755" y="1611555"/>
              </a:lnTo>
              <a:lnTo>
                <a:pt x="600074" y="1615181"/>
              </a:lnTo>
              <a:lnTo>
                <a:pt x="598711" y="1618808"/>
              </a:lnTo>
              <a:lnTo>
                <a:pt x="597349" y="1621755"/>
              </a:lnTo>
              <a:lnTo>
                <a:pt x="595306" y="1625155"/>
              </a:lnTo>
              <a:lnTo>
                <a:pt x="593035" y="1628102"/>
              </a:lnTo>
              <a:lnTo>
                <a:pt x="590538" y="1630596"/>
              </a:lnTo>
              <a:lnTo>
                <a:pt x="588040" y="1633089"/>
              </a:lnTo>
              <a:lnTo>
                <a:pt x="584862" y="1635129"/>
              </a:lnTo>
              <a:lnTo>
                <a:pt x="581910" y="1637169"/>
              </a:lnTo>
              <a:lnTo>
                <a:pt x="578504" y="1638756"/>
              </a:lnTo>
              <a:lnTo>
                <a:pt x="575326" y="1640116"/>
              </a:lnTo>
              <a:lnTo>
                <a:pt x="571466" y="1641023"/>
              </a:lnTo>
              <a:lnTo>
                <a:pt x="567833" y="1641476"/>
              </a:lnTo>
              <a:lnTo>
                <a:pt x="563974" y="1641476"/>
              </a:lnTo>
              <a:lnTo>
                <a:pt x="316724" y="1641476"/>
              </a:lnTo>
              <a:lnTo>
                <a:pt x="312865" y="1641476"/>
              </a:lnTo>
              <a:lnTo>
                <a:pt x="309005" y="1641023"/>
              </a:lnTo>
              <a:lnTo>
                <a:pt x="305372" y="1640116"/>
              </a:lnTo>
              <a:lnTo>
                <a:pt x="302194" y="1638756"/>
              </a:lnTo>
              <a:lnTo>
                <a:pt x="298788" y="1637169"/>
              </a:lnTo>
              <a:lnTo>
                <a:pt x="295836" y="1635129"/>
              </a:lnTo>
              <a:lnTo>
                <a:pt x="292658" y="1633089"/>
              </a:lnTo>
              <a:lnTo>
                <a:pt x="290160" y="1630596"/>
              </a:lnTo>
              <a:lnTo>
                <a:pt x="287663" y="1628102"/>
              </a:lnTo>
              <a:lnTo>
                <a:pt x="285392" y="1625155"/>
              </a:lnTo>
              <a:lnTo>
                <a:pt x="283349" y="1621755"/>
              </a:lnTo>
              <a:lnTo>
                <a:pt x="281987" y="1618808"/>
              </a:lnTo>
              <a:lnTo>
                <a:pt x="280625" y="1615181"/>
              </a:lnTo>
              <a:lnTo>
                <a:pt x="279716" y="1611555"/>
              </a:lnTo>
              <a:lnTo>
                <a:pt x="279035" y="1607701"/>
              </a:lnTo>
              <a:lnTo>
                <a:pt x="278808" y="1603848"/>
              </a:lnTo>
              <a:lnTo>
                <a:pt x="278808" y="1260883"/>
              </a:lnTo>
              <a:lnTo>
                <a:pt x="7492" y="873942"/>
              </a:lnTo>
              <a:lnTo>
                <a:pt x="6130" y="871675"/>
              </a:lnTo>
              <a:lnTo>
                <a:pt x="4995" y="869635"/>
              </a:lnTo>
              <a:lnTo>
                <a:pt x="4087" y="867368"/>
              </a:lnTo>
              <a:lnTo>
                <a:pt x="3178" y="864875"/>
              </a:lnTo>
              <a:lnTo>
                <a:pt x="2497" y="862382"/>
              </a:lnTo>
              <a:lnTo>
                <a:pt x="2043" y="860115"/>
              </a:lnTo>
              <a:lnTo>
                <a:pt x="1362" y="855354"/>
              </a:lnTo>
              <a:lnTo>
                <a:pt x="454" y="850368"/>
              </a:lnTo>
              <a:lnTo>
                <a:pt x="227" y="847874"/>
              </a:lnTo>
              <a:lnTo>
                <a:pt x="0" y="845381"/>
              </a:lnTo>
              <a:lnTo>
                <a:pt x="0" y="239468"/>
              </a:lnTo>
              <a:lnTo>
                <a:pt x="227" y="235388"/>
              </a:lnTo>
              <a:lnTo>
                <a:pt x="681" y="231988"/>
              </a:lnTo>
              <a:lnTo>
                <a:pt x="1589" y="228361"/>
              </a:lnTo>
              <a:lnTo>
                <a:pt x="2951" y="224734"/>
              </a:lnTo>
              <a:lnTo>
                <a:pt x="4541" y="221334"/>
              </a:lnTo>
              <a:lnTo>
                <a:pt x="6357" y="218387"/>
              </a:lnTo>
              <a:lnTo>
                <a:pt x="8627" y="215441"/>
              </a:lnTo>
              <a:lnTo>
                <a:pt x="10898" y="212720"/>
              </a:lnTo>
              <a:lnTo>
                <a:pt x="13622" y="210454"/>
              </a:lnTo>
              <a:lnTo>
                <a:pt x="16574" y="208187"/>
              </a:lnTo>
              <a:lnTo>
                <a:pt x="19980" y="206373"/>
              </a:lnTo>
              <a:lnTo>
                <a:pt x="22931" y="204787"/>
              </a:lnTo>
              <a:lnTo>
                <a:pt x="26564" y="203427"/>
              </a:lnTo>
              <a:lnTo>
                <a:pt x="30197" y="202520"/>
              </a:lnTo>
              <a:lnTo>
                <a:pt x="34056" y="201840"/>
              </a:lnTo>
              <a:lnTo>
                <a:pt x="37916" y="201613"/>
              </a:lnTo>
              <a:close/>
              <a:moveTo>
                <a:pt x="665475" y="0"/>
              </a:moveTo>
              <a:lnTo>
                <a:pt x="668885" y="227"/>
              </a:lnTo>
              <a:lnTo>
                <a:pt x="671840" y="680"/>
              </a:lnTo>
              <a:lnTo>
                <a:pt x="675022" y="1361"/>
              </a:lnTo>
              <a:lnTo>
                <a:pt x="677977" y="2722"/>
              </a:lnTo>
              <a:lnTo>
                <a:pt x="680932" y="3856"/>
              </a:lnTo>
              <a:lnTo>
                <a:pt x="683432" y="5444"/>
              </a:lnTo>
              <a:lnTo>
                <a:pt x="685933" y="7259"/>
              </a:lnTo>
              <a:lnTo>
                <a:pt x="688206" y="9527"/>
              </a:lnTo>
              <a:lnTo>
                <a:pt x="690252" y="11796"/>
              </a:lnTo>
              <a:lnTo>
                <a:pt x="692297" y="14291"/>
              </a:lnTo>
              <a:lnTo>
                <a:pt x="693889" y="17013"/>
              </a:lnTo>
              <a:lnTo>
                <a:pt x="695480" y="19962"/>
              </a:lnTo>
              <a:lnTo>
                <a:pt x="696389" y="23138"/>
              </a:lnTo>
              <a:lnTo>
                <a:pt x="697298" y="26087"/>
              </a:lnTo>
              <a:lnTo>
                <a:pt x="722075" y="148584"/>
              </a:lnTo>
              <a:lnTo>
                <a:pt x="750033" y="26087"/>
              </a:lnTo>
              <a:lnTo>
                <a:pt x="750943" y="22911"/>
              </a:lnTo>
              <a:lnTo>
                <a:pt x="752079" y="19736"/>
              </a:lnTo>
              <a:lnTo>
                <a:pt x="753443" y="17013"/>
              </a:lnTo>
              <a:lnTo>
                <a:pt x="755261" y="14291"/>
              </a:lnTo>
              <a:lnTo>
                <a:pt x="757307" y="11796"/>
              </a:lnTo>
              <a:lnTo>
                <a:pt x="759353" y="9527"/>
              </a:lnTo>
              <a:lnTo>
                <a:pt x="761853" y="7486"/>
              </a:lnTo>
              <a:lnTo>
                <a:pt x="764354" y="5671"/>
              </a:lnTo>
              <a:lnTo>
                <a:pt x="767081" y="4083"/>
              </a:lnTo>
              <a:lnTo>
                <a:pt x="769809" y="2949"/>
              </a:lnTo>
              <a:lnTo>
                <a:pt x="772991" y="1815"/>
              </a:lnTo>
              <a:lnTo>
                <a:pt x="775946" y="1134"/>
              </a:lnTo>
              <a:lnTo>
                <a:pt x="779356" y="680"/>
              </a:lnTo>
              <a:lnTo>
                <a:pt x="782311" y="680"/>
              </a:lnTo>
              <a:lnTo>
                <a:pt x="785720" y="907"/>
              </a:lnTo>
              <a:lnTo>
                <a:pt x="789130" y="1361"/>
              </a:lnTo>
              <a:lnTo>
                <a:pt x="792085" y="2042"/>
              </a:lnTo>
              <a:lnTo>
                <a:pt x="795267" y="3403"/>
              </a:lnTo>
              <a:lnTo>
                <a:pt x="798222" y="4991"/>
              </a:lnTo>
              <a:lnTo>
                <a:pt x="800950" y="6352"/>
              </a:lnTo>
              <a:lnTo>
                <a:pt x="803450" y="8620"/>
              </a:lnTo>
              <a:lnTo>
                <a:pt x="805723" y="10889"/>
              </a:lnTo>
              <a:lnTo>
                <a:pt x="807769" y="13157"/>
              </a:lnTo>
              <a:lnTo>
                <a:pt x="809588" y="15652"/>
              </a:lnTo>
              <a:lnTo>
                <a:pt x="811179" y="18601"/>
              </a:lnTo>
              <a:lnTo>
                <a:pt x="812315" y="21323"/>
              </a:lnTo>
              <a:lnTo>
                <a:pt x="813452" y="24046"/>
              </a:lnTo>
              <a:lnTo>
                <a:pt x="814134" y="27448"/>
              </a:lnTo>
              <a:lnTo>
                <a:pt x="814361" y="30624"/>
              </a:lnTo>
              <a:lnTo>
                <a:pt x="814816" y="33800"/>
              </a:lnTo>
              <a:lnTo>
                <a:pt x="814361" y="36976"/>
              </a:lnTo>
              <a:lnTo>
                <a:pt x="813907" y="40152"/>
              </a:lnTo>
              <a:lnTo>
                <a:pt x="792085" y="135654"/>
              </a:lnTo>
              <a:lnTo>
                <a:pt x="835501" y="56485"/>
              </a:lnTo>
              <a:lnTo>
                <a:pt x="837319" y="53536"/>
              </a:lnTo>
              <a:lnTo>
                <a:pt x="839365" y="51040"/>
              </a:lnTo>
              <a:lnTo>
                <a:pt x="841411" y="48772"/>
              </a:lnTo>
              <a:lnTo>
                <a:pt x="843911" y="46503"/>
              </a:lnTo>
              <a:lnTo>
                <a:pt x="846411" y="44689"/>
              </a:lnTo>
              <a:lnTo>
                <a:pt x="849139" y="43101"/>
              </a:lnTo>
              <a:lnTo>
                <a:pt x="851867" y="41513"/>
              </a:lnTo>
              <a:lnTo>
                <a:pt x="855049" y="40605"/>
              </a:lnTo>
              <a:lnTo>
                <a:pt x="858004" y="39698"/>
              </a:lnTo>
              <a:lnTo>
                <a:pt x="861187" y="39244"/>
              </a:lnTo>
              <a:lnTo>
                <a:pt x="864142" y="39244"/>
              </a:lnTo>
              <a:lnTo>
                <a:pt x="867551" y="39244"/>
              </a:lnTo>
              <a:lnTo>
                <a:pt x="870506" y="39698"/>
              </a:lnTo>
              <a:lnTo>
                <a:pt x="873688" y="40605"/>
              </a:lnTo>
              <a:lnTo>
                <a:pt x="877098" y="41513"/>
              </a:lnTo>
              <a:lnTo>
                <a:pt x="879826" y="43101"/>
              </a:lnTo>
              <a:lnTo>
                <a:pt x="883008" y="44689"/>
              </a:lnTo>
              <a:lnTo>
                <a:pt x="885508" y="46730"/>
              </a:lnTo>
              <a:lnTo>
                <a:pt x="887781" y="48772"/>
              </a:lnTo>
              <a:lnTo>
                <a:pt x="889827" y="51267"/>
              </a:lnTo>
              <a:lnTo>
                <a:pt x="891873" y="53762"/>
              </a:lnTo>
              <a:lnTo>
                <a:pt x="893464" y="56485"/>
              </a:lnTo>
              <a:lnTo>
                <a:pt x="894828" y="59434"/>
              </a:lnTo>
              <a:lnTo>
                <a:pt x="895737" y="62156"/>
              </a:lnTo>
              <a:lnTo>
                <a:pt x="896419" y="65332"/>
              </a:lnTo>
              <a:lnTo>
                <a:pt x="897101" y="68507"/>
              </a:lnTo>
              <a:lnTo>
                <a:pt x="897328" y="71456"/>
              </a:lnTo>
              <a:lnTo>
                <a:pt x="897101" y="74859"/>
              </a:lnTo>
              <a:lnTo>
                <a:pt x="896874" y="77808"/>
              </a:lnTo>
              <a:lnTo>
                <a:pt x="895964" y="80984"/>
              </a:lnTo>
              <a:lnTo>
                <a:pt x="894828" y="84387"/>
              </a:lnTo>
              <a:lnTo>
                <a:pt x="893464" y="87109"/>
              </a:lnTo>
              <a:lnTo>
                <a:pt x="818225" y="224577"/>
              </a:lnTo>
              <a:lnTo>
                <a:pt x="1023938" y="224577"/>
              </a:lnTo>
              <a:lnTo>
                <a:pt x="1023938" y="858838"/>
              </a:lnTo>
              <a:lnTo>
                <a:pt x="430213" y="858838"/>
              </a:lnTo>
              <a:lnTo>
                <a:pt x="430213" y="224577"/>
              </a:lnTo>
              <a:lnTo>
                <a:pt x="623424" y="224577"/>
              </a:lnTo>
              <a:lnTo>
                <a:pt x="560460" y="82572"/>
              </a:lnTo>
              <a:lnTo>
                <a:pt x="559550" y="79396"/>
              </a:lnTo>
              <a:lnTo>
                <a:pt x="558868" y="76447"/>
              </a:lnTo>
              <a:lnTo>
                <a:pt x="558187" y="73044"/>
              </a:lnTo>
              <a:lnTo>
                <a:pt x="557959" y="69868"/>
              </a:lnTo>
              <a:lnTo>
                <a:pt x="557959" y="66693"/>
              </a:lnTo>
              <a:lnTo>
                <a:pt x="558414" y="63517"/>
              </a:lnTo>
              <a:lnTo>
                <a:pt x="559323" y="60568"/>
              </a:lnTo>
              <a:lnTo>
                <a:pt x="560232" y="57619"/>
              </a:lnTo>
              <a:lnTo>
                <a:pt x="561596" y="54670"/>
              </a:lnTo>
              <a:lnTo>
                <a:pt x="563187" y="51948"/>
              </a:lnTo>
              <a:lnTo>
                <a:pt x="565006" y="49452"/>
              </a:lnTo>
              <a:lnTo>
                <a:pt x="567051" y="47184"/>
              </a:lnTo>
              <a:lnTo>
                <a:pt x="569325" y="44915"/>
              </a:lnTo>
              <a:lnTo>
                <a:pt x="572052" y="42874"/>
              </a:lnTo>
              <a:lnTo>
                <a:pt x="574780" y="41286"/>
              </a:lnTo>
              <a:lnTo>
                <a:pt x="577735" y="39698"/>
              </a:lnTo>
              <a:lnTo>
                <a:pt x="580917" y="38564"/>
              </a:lnTo>
              <a:lnTo>
                <a:pt x="584099" y="37656"/>
              </a:lnTo>
              <a:lnTo>
                <a:pt x="587282" y="37203"/>
              </a:lnTo>
              <a:lnTo>
                <a:pt x="590464" y="36976"/>
              </a:lnTo>
              <a:lnTo>
                <a:pt x="593646" y="37203"/>
              </a:lnTo>
              <a:lnTo>
                <a:pt x="596829" y="37429"/>
              </a:lnTo>
              <a:lnTo>
                <a:pt x="599784" y="38110"/>
              </a:lnTo>
              <a:lnTo>
                <a:pt x="602966" y="39244"/>
              </a:lnTo>
              <a:lnTo>
                <a:pt x="605694" y="40605"/>
              </a:lnTo>
              <a:lnTo>
                <a:pt x="608421" y="41966"/>
              </a:lnTo>
              <a:lnTo>
                <a:pt x="611149" y="44008"/>
              </a:lnTo>
              <a:lnTo>
                <a:pt x="613422" y="46050"/>
              </a:lnTo>
              <a:lnTo>
                <a:pt x="615695" y="48545"/>
              </a:lnTo>
              <a:lnTo>
                <a:pt x="617514" y="51040"/>
              </a:lnTo>
              <a:lnTo>
                <a:pt x="619332" y="53762"/>
              </a:lnTo>
              <a:lnTo>
                <a:pt x="620923" y="56711"/>
              </a:lnTo>
              <a:lnTo>
                <a:pt x="650018" y="123177"/>
              </a:lnTo>
              <a:lnTo>
                <a:pt x="633198" y="39017"/>
              </a:lnTo>
              <a:lnTo>
                <a:pt x="632516" y="35615"/>
              </a:lnTo>
              <a:lnTo>
                <a:pt x="632288" y="32212"/>
              </a:lnTo>
              <a:lnTo>
                <a:pt x="632516" y="29263"/>
              </a:lnTo>
              <a:lnTo>
                <a:pt x="633198" y="26087"/>
              </a:lnTo>
              <a:lnTo>
                <a:pt x="633880" y="23138"/>
              </a:lnTo>
              <a:lnTo>
                <a:pt x="635016" y="19962"/>
              </a:lnTo>
              <a:lnTo>
                <a:pt x="636380" y="17240"/>
              </a:lnTo>
              <a:lnTo>
                <a:pt x="637971" y="14745"/>
              </a:lnTo>
              <a:lnTo>
                <a:pt x="639790" y="12023"/>
              </a:lnTo>
              <a:lnTo>
                <a:pt x="642063" y="9754"/>
              </a:lnTo>
              <a:lnTo>
                <a:pt x="644336" y="7486"/>
              </a:lnTo>
              <a:lnTo>
                <a:pt x="647063" y="5671"/>
              </a:lnTo>
              <a:lnTo>
                <a:pt x="649564" y="3856"/>
              </a:lnTo>
              <a:lnTo>
                <a:pt x="652519" y="2722"/>
              </a:lnTo>
              <a:lnTo>
                <a:pt x="655701" y="1588"/>
              </a:lnTo>
              <a:lnTo>
                <a:pt x="658883" y="680"/>
              </a:lnTo>
              <a:lnTo>
                <a:pt x="662066" y="227"/>
              </a:lnTo>
              <a:lnTo>
                <a:pt x="665475" y="0"/>
              </a:lnTo>
              <a:close/>
            </a:path>
          </a:pathLst>
        </a:custGeom>
        <a:solidFill>
          <a:schemeClr val="tx1">
            <a:lumMod val="75000"/>
            <a:lumOff val="25000"/>
          </a:scheme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  <xdr:txBody>
        <a:bodyPr anchor="ctr"/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eaLnBrk="0" fontAlgn="base" hangingPunct="0">
            <a:spcBef>
              <a:spcPct val="0"/>
            </a:spcBef>
            <a:spcAft>
              <a:spcPct val="0"/>
            </a:spcAft>
          </a:pPr>
          <a:endParaRPr lang="zh-CN" altLang="en-US">
            <a:latin typeface="Calibri" panose="020F0502020204030204" pitchFamily="34" charset="0"/>
            <a:ea typeface="宋体" panose="02010600030101010101" pitchFamily="7" charset="-12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2f468d0-f10f-705b-8671-621f7195cfb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GridLines="0" workbookViewId="0">
      <selection activeCell="A25" sqref="A25"/>
    </sheetView>
  </sheetViews>
  <sheetFormatPr defaultColWidth="9" defaultRowHeight="16.5"/>
  <cols>
    <col min="1" max="16384" width="9" style="2"/>
  </cols>
  <sheetData>
    <row r="1" ht="13.5" spans="1:1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60"/>
    </row>
    <row r="2" ht="13.5" spans="1:1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61"/>
    </row>
    <row r="3" ht="13.5" spans="1:1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61"/>
    </row>
    <row r="4" ht="13.5" spans="1: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61"/>
    </row>
    <row r="5" ht="13.5" spans="1:1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61"/>
    </row>
    <row r="6" ht="13.5" spans="1:1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62"/>
    </row>
    <row r="7" spans="1:1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3"/>
    </row>
    <row r="8" spans="1:1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64"/>
    </row>
    <row r="9" spans="1:15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64"/>
    </row>
    <row r="10" spans="1:15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64"/>
    </row>
    <row r="11" spans="1:15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64"/>
    </row>
    <row r="12" spans="1:1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64"/>
    </row>
    <row r="13" spans="1:1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64"/>
    </row>
    <row r="14" spans="1:1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64"/>
    </row>
    <row r="15" spans="1:1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64"/>
    </row>
    <row r="16" spans="1:1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64"/>
    </row>
    <row r="17" spans="1:15">
      <c r="A17" s="45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6"/>
      <c r="O17" s="64"/>
    </row>
    <row r="18" ht="17.25" spans="1:15">
      <c r="A18" s="48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49"/>
      <c r="O18" s="65"/>
    </row>
    <row r="19" spans="1:1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66"/>
    </row>
    <row r="20" spans="1:15">
      <c r="A20" s="53"/>
      <c r="C20" s="54" t="s">
        <v>1</v>
      </c>
      <c r="D20" s="54"/>
      <c r="E20" s="54"/>
      <c r="F20" s="54"/>
      <c r="G20" s="54"/>
      <c r="H20" s="55">
        <f ca="1">COUNT(员工基本信息记录!E:E)</f>
        <v>8</v>
      </c>
      <c r="I20" s="55"/>
      <c r="J20" s="55"/>
      <c r="K20" s="55"/>
      <c r="L20" s="55"/>
      <c r="M20" s="55"/>
      <c r="O20" s="67"/>
    </row>
    <row r="21" spans="1:15">
      <c r="A21" s="53"/>
      <c r="C21" s="54"/>
      <c r="D21" s="54"/>
      <c r="E21" s="54"/>
      <c r="F21" s="54"/>
      <c r="G21" s="54"/>
      <c r="H21" s="55"/>
      <c r="I21" s="55"/>
      <c r="J21" s="55"/>
      <c r="K21" s="55"/>
      <c r="L21" s="55"/>
      <c r="M21" s="55"/>
      <c r="O21" s="67"/>
    </row>
    <row r="22" spans="1:15">
      <c r="A22" s="53"/>
      <c r="C22" s="54"/>
      <c r="D22" s="54"/>
      <c r="E22" s="54"/>
      <c r="F22" s="54"/>
      <c r="G22" s="54"/>
      <c r="H22" s="55"/>
      <c r="I22" s="55"/>
      <c r="J22" s="55"/>
      <c r="K22" s="55"/>
      <c r="L22" s="55"/>
      <c r="M22" s="55"/>
      <c r="O22" s="67"/>
    </row>
    <row r="23" spans="1:15">
      <c r="A23" s="53"/>
      <c r="O23" s="67"/>
    </row>
    <row r="24" spans="1:15">
      <c r="A24" s="53"/>
      <c r="C24" s="56" t="s">
        <v>2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O24" s="67"/>
    </row>
    <row r="25" spans="1:15">
      <c r="A25" s="53"/>
      <c r="C25" s="57" t="s">
        <v>3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O25" s="67"/>
    </row>
    <row r="26" spans="1:15">
      <c r="A26" s="53"/>
      <c r="C26" s="57" t="s">
        <v>4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O26" s="67"/>
    </row>
    <row r="27" spans="1:15">
      <c r="A27" s="53"/>
      <c r="C27" s="57" t="s">
        <v>5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O27" s="67"/>
    </row>
    <row r="28" spans="1:15">
      <c r="A28" s="53"/>
      <c r="C28" s="57" t="s">
        <v>6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O28" s="67"/>
    </row>
    <row r="29" spans="1:15">
      <c r="A29" s="53"/>
      <c r="C29" s="57" t="s">
        <v>7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O29" s="67"/>
    </row>
    <row r="30" spans="1:15">
      <c r="A30" s="53"/>
      <c r="C30" s="57" t="s">
        <v>8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O30" s="67"/>
    </row>
    <row r="31" spans="1:15">
      <c r="A31" s="53"/>
      <c r="C31" s="57" t="s">
        <v>9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O31" s="67"/>
    </row>
    <row r="32" ht="17.25" spans="1:1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8"/>
    </row>
  </sheetData>
  <mergeCells count="11">
    <mergeCell ref="C24:M24"/>
    <mergeCell ref="C25:M25"/>
    <mergeCell ref="C26:M26"/>
    <mergeCell ref="C27:M27"/>
    <mergeCell ref="C28:M28"/>
    <mergeCell ref="C29:M29"/>
    <mergeCell ref="C30:M30"/>
    <mergeCell ref="C31:M31"/>
    <mergeCell ref="A1:O6"/>
    <mergeCell ref="C20:G22"/>
    <mergeCell ref="H20:M22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4"/>
  <sheetViews>
    <sheetView showGridLines="0" tabSelected="1" workbookViewId="0">
      <selection activeCell="A22" sqref="A22"/>
    </sheetView>
  </sheetViews>
  <sheetFormatPr defaultColWidth="9" defaultRowHeight="16.5"/>
  <cols>
    <col min="1" max="3" width="9" style="2"/>
    <col min="4" max="4" width="12.125" style="2"/>
    <col min="5" max="5" width="10.875" style="16"/>
    <col min="6" max="7" width="9" style="2"/>
    <col min="8" max="8" width="12.25" style="2" customWidth="1"/>
    <col min="9" max="9" width="12.75" style="2" customWidth="1"/>
    <col min="10" max="10" width="13.625" style="2" customWidth="1"/>
    <col min="11" max="11" width="13.625" style="16" customWidth="1"/>
    <col min="12" max="12" width="13.875" style="2" customWidth="1"/>
    <col min="13" max="13" width="23.25" style="2" customWidth="1"/>
    <col min="14" max="14" width="10.75" style="2" customWidth="1"/>
    <col min="15" max="15" width="5.625" style="2" customWidth="1"/>
    <col min="16" max="16" width="14.625" style="2" customWidth="1"/>
    <col min="17" max="17" width="9.625" style="2" customWidth="1"/>
    <col min="18" max="19" width="9.875" style="2" customWidth="1"/>
    <col min="20" max="20" width="15.625" style="2" customWidth="1"/>
    <col min="21" max="21" width="12.25" style="2" customWidth="1"/>
    <col min="22" max="22" width="17" style="2" customWidth="1"/>
    <col min="23" max="16384" width="9" style="2"/>
  </cols>
  <sheetData>
    <row r="1" ht="35.1" customHeight="1" spans="1:22">
      <c r="A1" s="20" t="s">
        <v>10</v>
      </c>
      <c r="B1" s="20"/>
      <c r="C1" s="20"/>
      <c r="D1" s="20"/>
      <c r="E1" s="19"/>
      <c r="F1" s="20"/>
      <c r="G1" s="20"/>
      <c r="H1" s="20"/>
      <c r="I1" s="20"/>
      <c r="J1" s="20"/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ht="24" customHeight="1" spans="1:22">
      <c r="A2" s="21" t="s">
        <v>11</v>
      </c>
      <c r="B2" s="21" t="s">
        <v>12</v>
      </c>
      <c r="C2" s="21" t="s">
        <v>13</v>
      </c>
      <c r="D2" s="22" t="s">
        <v>14</v>
      </c>
      <c r="E2" s="23" t="s">
        <v>15</v>
      </c>
      <c r="F2" s="21" t="s">
        <v>16</v>
      </c>
      <c r="G2" s="21" t="s">
        <v>17</v>
      </c>
      <c r="H2" s="21" t="s">
        <v>18</v>
      </c>
      <c r="I2" s="23" t="s">
        <v>19</v>
      </c>
      <c r="J2" s="23" t="s">
        <v>20</v>
      </c>
      <c r="K2" s="23" t="s">
        <v>21</v>
      </c>
      <c r="L2" s="23" t="s">
        <v>22</v>
      </c>
      <c r="M2" s="24" t="s">
        <v>23</v>
      </c>
      <c r="N2" s="21" t="s">
        <v>24</v>
      </c>
      <c r="O2" s="21" t="s">
        <v>25</v>
      </c>
      <c r="P2" s="21" t="s">
        <v>26</v>
      </c>
      <c r="Q2" s="21" t="s">
        <v>27</v>
      </c>
      <c r="R2" s="21" t="s">
        <v>28</v>
      </c>
      <c r="S2" s="21" t="s">
        <v>29</v>
      </c>
      <c r="T2" s="21" t="s">
        <v>30</v>
      </c>
      <c r="U2" s="21" t="s">
        <v>31</v>
      </c>
      <c r="V2" s="21" t="s">
        <v>32</v>
      </c>
    </row>
    <row r="3" spans="1:22">
      <c r="A3" s="1" t="s">
        <v>33</v>
      </c>
      <c r="B3" s="1" t="s">
        <v>34</v>
      </c>
      <c r="C3" s="1" t="s">
        <v>35</v>
      </c>
      <c r="D3" s="33">
        <v>32719</v>
      </c>
      <c r="E3" s="4">
        <f ca="1">IF(D3="","",DATEDIF(D3,TODAY(),"y"))</f>
        <v>30</v>
      </c>
      <c r="F3" s="1" t="s">
        <v>36</v>
      </c>
      <c r="G3" s="1" t="s">
        <v>37</v>
      </c>
      <c r="H3" s="33">
        <v>41504</v>
      </c>
      <c r="I3" s="1">
        <f ca="1">IF(D3="","",DATEDIF(H3,TODAY(),"y"))</f>
        <v>6</v>
      </c>
      <c r="J3" s="33">
        <v>41869</v>
      </c>
      <c r="K3" s="4">
        <v>3</v>
      </c>
      <c r="L3" s="33">
        <f>IF(J3="","",DATE(YEAR(J3)+K3,MONTH(J3),DAY(J3)))</f>
        <v>42965</v>
      </c>
      <c r="M3" s="69" t="s">
        <v>38</v>
      </c>
      <c r="N3" s="1" t="s">
        <v>39</v>
      </c>
      <c r="O3" s="1" t="s">
        <v>40</v>
      </c>
      <c r="P3" s="1" t="s">
        <v>41</v>
      </c>
      <c r="Q3" s="1" t="s">
        <v>42</v>
      </c>
      <c r="R3" s="1" t="s">
        <v>43</v>
      </c>
      <c r="S3" s="1" t="s">
        <v>44</v>
      </c>
      <c r="T3" s="1">
        <v>12345678911</v>
      </c>
      <c r="U3" s="1" t="s">
        <v>45</v>
      </c>
      <c r="V3" s="1">
        <v>12345678911</v>
      </c>
    </row>
    <row r="4" spans="1:22">
      <c r="A4" s="34" t="s">
        <v>46</v>
      </c>
      <c r="B4" s="34" t="s">
        <v>47</v>
      </c>
      <c r="C4" s="34" t="s">
        <v>35</v>
      </c>
      <c r="D4" s="35">
        <v>32140</v>
      </c>
      <c r="E4" s="36">
        <f ca="1" t="shared" ref="E4:E67" si="0">IF(D4="","",DATEDIF(D4,TODAY(),"y"))</f>
        <v>31</v>
      </c>
      <c r="F4" s="34" t="s">
        <v>48</v>
      </c>
      <c r="G4" s="34" t="s">
        <v>49</v>
      </c>
      <c r="H4" s="35">
        <v>40773</v>
      </c>
      <c r="I4" s="34">
        <f ca="1" t="shared" ref="I4:I67" si="1">IF(D4="","",DATEDIF(H4,TODAY(),"y"))</f>
        <v>8</v>
      </c>
      <c r="J4" s="35">
        <v>42073</v>
      </c>
      <c r="K4" s="36">
        <v>5</v>
      </c>
      <c r="L4" s="35">
        <f t="shared" ref="L4:L67" si="2">IF(J4="","",DATE(YEAR(J4)+K4,MONTH(J4),DAY(J4)))</f>
        <v>43900</v>
      </c>
      <c r="M4" s="70" t="s">
        <v>38</v>
      </c>
      <c r="N4" s="34" t="s">
        <v>50</v>
      </c>
      <c r="O4" s="34" t="s">
        <v>40</v>
      </c>
      <c r="P4" s="34" t="s">
        <v>51</v>
      </c>
      <c r="Q4" s="34" t="s">
        <v>52</v>
      </c>
      <c r="R4" s="34" t="s">
        <v>53</v>
      </c>
      <c r="S4" s="34" t="s">
        <v>44</v>
      </c>
      <c r="T4" s="34">
        <v>12345678911</v>
      </c>
      <c r="U4" s="34" t="s">
        <v>45</v>
      </c>
      <c r="V4" s="34">
        <v>12345678911</v>
      </c>
    </row>
    <row r="5" spans="1:16382">
      <c r="A5" s="1" t="s">
        <v>54</v>
      </c>
      <c r="B5" s="1" t="s">
        <v>55</v>
      </c>
      <c r="C5" s="1" t="s">
        <v>56</v>
      </c>
      <c r="D5" s="33">
        <v>32690</v>
      </c>
      <c r="E5" s="4">
        <f ca="1" t="shared" si="0"/>
        <v>30</v>
      </c>
      <c r="F5" s="1" t="s">
        <v>36</v>
      </c>
      <c r="G5" s="1" t="s">
        <v>37</v>
      </c>
      <c r="H5" s="33">
        <v>41504</v>
      </c>
      <c r="I5" s="1">
        <f ca="1" t="shared" si="1"/>
        <v>6</v>
      </c>
      <c r="J5" s="33">
        <v>41504</v>
      </c>
      <c r="K5" s="4">
        <v>5</v>
      </c>
      <c r="L5" s="33">
        <f t="shared" si="2"/>
        <v>43330</v>
      </c>
      <c r="M5" s="69" t="s">
        <v>38</v>
      </c>
      <c r="N5" s="1" t="s">
        <v>50</v>
      </c>
      <c r="O5" s="1" t="s">
        <v>57</v>
      </c>
      <c r="P5" s="1" t="s">
        <v>58</v>
      </c>
      <c r="Q5" s="1" t="s">
        <v>42</v>
      </c>
      <c r="R5" s="1" t="s">
        <v>59</v>
      </c>
      <c r="S5" s="1" t="s">
        <v>60</v>
      </c>
      <c r="T5" s="1">
        <v>12345678911</v>
      </c>
      <c r="U5" s="1" t="s">
        <v>45</v>
      </c>
      <c r="V5" s="1">
        <v>12345678911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</row>
    <row r="6" spans="1:16382">
      <c r="A6" s="34" t="s">
        <v>61</v>
      </c>
      <c r="B6" s="34" t="s">
        <v>62</v>
      </c>
      <c r="C6" s="34" t="s">
        <v>35</v>
      </c>
      <c r="D6" s="35">
        <v>33080</v>
      </c>
      <c r="E6" s="36">
        <f ca="1" t="shared" si="0"/>
        <v>29</v>
      </c>
      <c r="F6" s="34" t="s">
        <v>63</v>
      </c>
      <c r="G6" s="34" t="s">
        <v>64</v>
      </c>
      <c r="H6" s="35">
        <v>40408</v>
      </c>
      <c r="I6" s="34">
        <f ca="1" t="shared" si="1"/>
        <v>9</v>
      </c>
      <c r="J6" s="35">
        <v>41504</v>
      </c>
      <c r="K6" s="36">
        <v>5</v>
      </c>
      <c r="L6" s="35">
        <f t="shared" si="2"/>
        <v>43330</v>
      </c>
      <c r="M6" s="70" t="s">
        <v>38</v>
      </c>
      <c r="N6" s="34" t="s">
        <v>65</v>
      </c>
      <c r="O6" s="34" t="s">
        <v>40</v>
      </c>
      <c r="P6" s="34" t="s">
        <v>66</v>
      </c>
      <c r="Q6" s="34" t="s">
        <v>67</v>
      </c>
      <c r="R6" s="34" t="s">
        <v>43</v>
      </c>
      <c r="S6" s="34" t="s">
        <v>44</v>
      </c>
      <c r="T6" s="34">
        <v>12345678911</v>
      </c>
      <c r="U6" s="34" t="s">
        <v>45</v>
      </c>
      <c r="V6" s="34">
        <v>12345678911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</row>
    <row r="7" spans="1:16382">
      <c r="A7" s="1" t="s">
        <v>68</v>
      </c>
      <c r="B7" s="1" t="s">
        <v>69</v>
      </c>
      <c r="C7" s="1" t="s">
        <v>35</v>
      </c>
      <c r="D7" s="33">
        <v>32996</v>
      </c>
      <c r="E7" s="4">
        <f ca="1" t="shared" si="0"/>
        <v>29</v>
      </c>
      <c r="F7" s="1" t="s">
        <v>36</v>
      </c>
      <c r="G7" s="1" t="s">
        <v>37</v>
      </c>
      <c r="H7" s="33">
        <v>41504</v>
      </c>
      <c r="I7" s="1">
        <f ca="1" t="shared" si="1"/>
        <v>6</v>
      </c>
      <c r="J7" s="33">
        <v>41504</v>
      </c>
      <c r="K7" s="4">
        <v>5</v>
      </c>
      <c r="L7" s="33">
        <f t="shared" si="2"/>
        <v>43330</v>
      </c>
      <c r="M7" s="69" t="s">
        <v>38</v>
      </c>
      <c r="N7" s="1" t="s">
        <v>70</v>
      </c>
      <c r="O7" s="1" t="s">
        <v>40</v>
      </c>
      <c r="P7" s="1" t="s">
        <v>71</v>
      </c>
      <c r="Q7" s="1" t="s">
        <v>72</v>
      </c>
      <c r="R7" s="1" t="s">
        <v>59</v>
      </c>
      <c r="S7" s="1" t="s">
        <v>60</v>
      </c>
      <c r="T7" s="1">
        <v>12345678911</v>
      </c>
      <c r="U7" s="1" t="s">
        <v>45</v>
      </c>
      <c r="V7" s="1">
        <v>12345678911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</row>
    <row r="8" spans="1:16382">
      <c r="A8" s="34" t="s">
        <v>73</v>
      </c>
      <c r="B8" s="34" t="s">
        <v>74</v>
      </c>
      <c r="C8" s="34" t="s">
        <v>35</v>
      </c>
      <c r="D8" s="35">
        <v>29413</v>
      </c>
      <c r="E8" s="36">
        <f ca="1" t="shared" si="0"/>
        <v>39</v>
      </c>
      <c r="F8" s="34" t="s">
        <v>36</v>
      </c>
      <c r="G8" s="34" t="s">
        <v>37</v>
      </c>
      <c r="H8" s="35">
        <v>38582</v>
      </c>
      <c r="I8" s="34">
        <f ca="1" t="shared" si="1"/>
        <v>14</v>
      </c>
      <c r="J8" s="35">
        <v>42083</v>
      </c>
      <c r="K8" s="36">
        <v>3</v>
      </c>
      <c r="L8" s="35">
        <f t="shared" si="2"/>
        <v>43179</v>
      </c>
      <c r="M8" s="70" t="s">
        <v>38</v>
      </c>
      <c r="N8" s="34" t="s">
        <v>65</v>
      </c>
      <c r="O8" s="34" t="s">
        <v>40</v>
      </c>
      <c r="P8" s="34" t="s">
        <v>75</v>
      </c>
      <c r="Q8" s="34" t="s">
        <v>42</v>
      </c>
      <c r="R8" s="34" t="s">
        <v>43</v>
      </c>
      <c r="S8" s="34" t="s">
        <v>44</v>
      </c>
      <c r="T8" s="34">
        <v>12345678911</v>
      </c>
      <c r="U8" s="34" t="s">
        <v>45</v>
      </c>
      <c r="V8" s="34">
        <v>12345678911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</row>
    <row r="9" spans="1:16382">
      <c r="A9" s="1" t="s">
        <v>76</v>
      </c>
      <c r="B9" s="1" t="s">
        <v>77</v>
      </c>
      <c r="C9" s="1" t="s">
        <v>56</v>
      </c>
      <c r="D9" s="33">
        <v>26928</v>
      </c>
      <c r="E9" s="4">
        <f ca="1" t="shared" si="0"/>
        <v>46</v>
      </c>
      <c r="F9" s="1" t="s">
        <v>78</v>
      </c>
      <c r="G9" s="1" t="s">
        <v>79</v>
      </c>
      <c r="H9" s="33">
        <v>38217</v>
      </c>
      <c r="I9" s="1">
        <f ca="1" t="shared" si="1"/>
        <v>15</v>
      </c>
      <c r="J9" s="33">
        <v>41504</v>
      </c>
      <c r="K9" s="4">
        <v>10</v>
      </c>
      <c r="L9" s="33">
        <f t="shared" si="2"/>
        <v>45156</v>
      </c>
      <c r="M9" s="69" t="s">
        <v>38</v>
      </c>
      <c r="N9" s="1" t="s">
        <v>80</v>
      </c>
      <c r="O9" s="1" t="s">
        <v>40</v>
      </c>
      <c r="P9" s="1" t="s">
        <v>81</v>
      </c>
      <c r="Q9" s="1" t="s">
        <v>82</v>
      </c>
      <c r="R9" s="1" t="s">
        <v>59</v>
      </c>
      <c r="S9" s="1" t="s">
        <v>83</v>
      </c>
      <c r="T9" s="1">
        <v>12345678911</v>
      </c>
      <c r="U9" s="1" t="s">
        <v>45</v>
      </c>
      <c r="V9" s="1">
        <v>12345678911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</row>
    <row r="10" spans="1:16382">
      <c r="A10" s="34" t="s">
        <v>84</v>
      </c>
      <c r="B10" s="34" t="s">
        <v>85</v>
      </c>
      <c r="C10" s="34" t="s">
        <v>35</v>
      </c>
      <c r="D10" s="35">
        <v>21378</v>
      </c>
      <c r="E10" s="36">
        <f ca="1" t="shared" si="0"/>
        <v>61</v>
      </c>
      <c r="F10" s="34" t="s">
        <v>36</v>
      </c>
      <c r="G10" s="34" t="s">
        <v>37</v>
      </c>
      <c r="H10" s="35">
        <v>41504</v>
      </c>
      <c r="I10" s="34">
        <f ca="1" t="shared" si="1"/>
        <v>6</v>
      </c>
      <c r="J10" s="35">
        <v>41869</v>
      </c>
      <c r="K10" s="36">
        <v>3</v>
      </c>
      <c r="L10" s="35">
        <f t="shared" si="2"/>
        <v>42965</v>
      </c>
      <c r="M10" s="70" t="s">
        <v>38</v>
      </c>
      <c r="N10" s="34" t="s">
        <v>86</v>
      </c>
      <c r="O10" s="34" t="s">
        <v>40</v>
      </c>
      <c r="P10" s="34" t="s">
        <v>87</v>
      </c>
      <c r="Q10" s="34" t="s">
        <v>72</v>
      </c>
      <c r="R10" s="34" t="s">
        <v>43</v>
      </c>
      <c r="S10" s="34" t="s">
        <v>44</v>
      </c>
      <c r="T10" s="34">
        <v>12345678911</v>
      </c>
      <c r="U10" s="34" t="s">
        <v>45</v>
      </c>
      <c r="V10" s="34">
        <v>12345678911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</row>
    <row r="11" spans="1:16382">
      <c r="A11" s="1"/>
      <c r="B11" s="1"/>
      <c r="C11" s="1"/>
      <c r="D11" s="1"/>
      <c r="E11" s="4" t="str">
        <f ca="1" t="shared" si="0"/>
        <v/>
      </c>
      <c r="F11" s="1"/>
      <c r="G11" s="1"/>
      <c r="H11" s="1"/>
      <c r="I11" s="1" t="str">
        <f ca="1" t="shared" si="1"/>
        <v/>
      </c>
      <c r="J11" s="1"/>
      <c r="K11" s="4"/>
      <c r="L11" s="1" t="str">
        <f t="shared" si="2"/>
        <v/>
      </c>
      <c r="M11" s="1"/>
      <c r="N11" s="1"/>
      <c r="O11" s="1"/>
      <c r="P11" s="1"/>
      <c r="Q11" s="1"/>
      <c r="R11" s="1"/>
      <c r="S11" s="1"/>
      <c r="T11" s="1"/>
      <c r="U11" s="1"/>
      <c r="V11" s="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</row>
    <row r="12" spans="1:16382">
      <c r="A12" s="34"/>
      <c r="B12" s="34"/>
      <c r="C12" s="34"/>
      <c r="D12" s="34"/>
      <c r="E12" s="36" t="str">
        <f ca="1" t="shared" si="0"/>
        <v/>
      </c>
      <c r="F12" s="34"/>
      <c r="G12" s="34"/>
      <c r="H12" s="34"/>
      <c r="I12" s="34" t="str">
        <f ca="1" t="shared" si="1"/>
        <v/>
      </c>
      <c r="J12" s="34"/>
      <c r="K12" s="36"/>
      <c r="L12" s="34" t="str">
        <f t="shared" si="2"/>
        <v/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</row>
    <row r="13" spans="1:16382">
      <c r="A13" s="1"/>
      <c r="B13" s="1"/>
      <c r="C13" s="1"/>
      <c r="D13" s="1"/>
      <c r="E13" s="4" t="str">
        <f ca="1" t="shared" si="0"/>
        <v/>
      </c>
      <c r="F13" s="1"/>
      <c r="G13" s="1"/>
      <c r="H13" s="1"/>
      <c r="I13" s="1" t="str">
        <f ca="1" t="shared" si="1"/>
        <v/>
      </c>
      <c r="J13" s="1"/>
      <c r="K13" s="4"/>
      <c r="L13" s="1" t="str">
        <f t="shared" si="2"/>
        <v/>
      </c>
      <c r="M13" s="1"/>
      <c r="N13" s="1"/>
      <c r="O13" s="1"/>
      <c r="P13" s="1"/>
      <c r="Q13" s="1"/>
      <c r="R13" s="1"/>
      <c r="S13" s="1"/>
      <c r="T13" s="1"/>
      <c r="U13" s="1"/>
      <c r="V13" s="1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</row>
    <row r="14" spans="1:16382">
      <c r="A14" s="34"/>
      <c r="B14" s="34"/>
      <c r="C14" s="34"/>
      <c r="D14" s="34"/>
      <c r="E14" s="36" t="str">
        <f ca="1" t="shared" si="0"/>
        <v/>
      </c>
      <c r="F14" s="34"/>
      <c r="G14" s="34"/>
      <c r="H14" s="34"/>
      <c r="I14" s="34" t="str">
        <f ca="1" t="shared" si="1"/>
        <v/>
      </c>
      <c r="J14" s="34"/>
      <c r="K14" s="36"/>
      <c r="L14" s="34" t="str">
        <f t="shared" si="2"/>
        <v/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</row>
  </sheetData>
  <dataValidations count="7">
    <dataValidation type="list" allowBlank="1" showInputMessage="1" showErrorMessage="1" sqref="R1:R14 R15:R1048576">
      <formula1>"已婚,未婚,离异"</formula1>
    </dataValidation>
    <dataValidation type="list" allowBlank="1" showInputMessage="1" showErrorMessage="1" sqref="F2 G2 O2 S2">
      <formula1>[1]基础信息表!#REF!</formula1>
    </dataValidation>
    <dataValidation type="list" allowBlank="1" showInputMessage="1" showErrorMessage="1" sqref="C1:C14 C15:C1048576">
      <formula1>"男,女"</formula1>
    </dataValidation>
    <dataValidation allowBlank="1" showInputMessage="1" showErrorMessage="1" promptTitle="温馨提示" prompt="输入“入职日期”该列自动生成，无需手动" sqref="I1:I14 I15:I1048576"/>
    <dataValidation allowBlank="1" showInputMessage="1" showErrorMessage="1" promptTitle="温馨提示" prompt="输入“出生日期”后该列自动生成，无需手动" sqref="E1:E14 E15:E1048576"/>
    <dataValidation allowBlank="1" showInputMessage="1" showErrorMessage="1" promptTitle="温馨提示" prompt="输入“合同签署日期”和“合同年限”后该列自动生成，无需手动" sqref="L1:L14 L15:L1048576"/>
    <dataValidation type="list" allowBlank="1" showInputMessage="1" showErrorMessage="1" sqref="Q1:Q14 Q15:Q1048576">
      <formula1>"高中以下,大专,本科,硕士,博士"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showGridLines="0" workbookViewId="0">
      <selection activeCell="L7" sqref="L7"/>
    </sheetView>
  </sheetViews>
  <sheetFormatPr defaultColWidth="9" defaultRowHeight="16.5"/>
  <cols>
    <col min="1" max="1" width="1.5" style="2" customWidth="1"/>
    <col min="2" max="3" width="17.375" style="25" customWidth="1"/>
    <col min="4" max="4" width="4.25" style="25" customWidth="1"/>
    <col min="5" max="6" width="17.375" style="25" customWidth="1"/>
    <col min="7" max="7" width="4.25" style="25" customWidth="1"/>
    <col min="8" max="9" width="17.375" style="25" customWidth="1"/>
    <col min="10" max="16384" width="9" style="2"/>
  </cols>
  <sheetData>
    <row r="1" ht="39" customHeight="1" spans="2:9">
      <c r="B1" s="26" t="s">
        <v>88</v>
      </c>
      <c r="C1" s="26"/>
      <c r="D1" s="26"/>
      <c r="E1" s="26"/>
      <c r="F1" s="26"/>
      <c r="G1" s="26"/>
      <c r="H1" s="26"/>
      <c r="I1" s="26"/>
    </row>
    <row r="2" spans="2:9">
      <c r="B2" s="27" t="s">
        <v>89</v>
      </c>
      <c r="C2" s="28"/>
      <c r="E2" s="27" t="s">
        <v>90</v>
      </c>
      <c r="F2" s="28"/>
      <c r="H2" s="27" t="s">
        <v>91</v>
      </c>
      <c r="I2" s="28"/>
    </row>
    <row r="3" spans="2:9">
      <c r="B3" s="29" t="s">
        <v>29</v>
      </c>
      <c r="C3" s="29" t="s">
        <v>92</v>
      </c>
      <c r="E3" s="29" t="s">
        <v>13</v>
      </c>
      <c r="F3" s="29" t="s">
        <v>92</v>
      </c>
      <c r="H3" s="29" t="s">
        <v>28</v>
      </c>
      <c r="I3" s="29" t="s">
        <v>92</v>
      </c>
    </row>
    <row r="4" spans="2:9">
      <c r="B4" s="30" t="s">
        <v>44</v>
      </c>
      <c r="C4" s="30">
        <f>COUNTIF(员工基本信息记录!S:S,B4)</f>
        <v>5</v>
      </c>
      <c r="E4" s="30" t="s">
        <v>35</v>
      </c>
      <c r="F4" s="30">
        <f>COUNTIF(员工基本信息记录!C:C,E4)</f>
        <v>6</v>
      </c>
      <c r="H4" s="30" t="s">
        <v>59</v>
      </c>
      <c r="I4" s="30">
        <f>COUNTIF(员工基本信息记录!R:R,H4)</f>
        <v>3</v>
      </c>
    </row>
    <row r="5" spans="2:9">
      <c r="B5" s="30" t="s">
        <v>60</v>
      </c>
      <c r="C5" s="30">
        <f>COUNTIF(员工基本信息记录!S:S,B5)</f>
        <v>2</v>
      </c>
      <c r="E5" s="30" t="s">
        <v>56</v>
      </c>
      <c r="F5" s="30">
        <f>COUNTIF(员工基本信息记录!C:C,E5)</f>
        <v>2</v>
      </c>
      <c r="H5" s="30" t="s">
        <v>43</v>
      </c>
      <c r="I5" s="30">
        <f>COUNTIF(员工基本信息记录!R:R,H5)</f>
        <v>4</v>
      </c>
    </row>
    <row r="6" spans="2:9">
      <c r="B6" s="30" t="s">
        <v>83</v>
      </c>
      <c r="C6" s="30">
        <f>COUNTIF(员工基本信息记录!S:S,B6)</f>
        <v>1</v>
      </c>
      <c r="E6" s="30"/>
      <c r="F6" s="30"/>
      <c r="H6" s="30" t="s">
        <v>53</v>
      </c>
      <c r="I6" s="30">
        <f>COUNTIF(员工基本信息记录!R:R,H6)</f>
        <v>1</v>
      </c>
    </row>
    <row r="7" spans="2:9">
      <c r="B7" s="31"/>
      <c r="C7" s="31"/>
      <c r="E7" s="31"/>
      <c r="F7" s="31"/>
      <c r="H7" s="31"/>
      <c r="I7" s="31"/>
    </row>
    <row r="8" spans="2:9">
      <c r="B8" s="31"/>
      <c r="C8" s="31"/>
      <c r="E8" s="31"/>
      <c r="F8" s="31"/>
      <c r="H8" s="31"/>
      <c r="I8" s="31"/>
    </row>
    <row r="9" spans="2:9">
      <c r="B9" s="31"/>
      <c r="C9" s="31"/>
      <c r="E9" s="31"/>
      <c r="F9" s="31"/>
      <c r="H9" s="31"/>
      <c r="I9" s="31"/>
    </row>
    <row r="10" spans="2:9">
      <c r="B10" s="31"/>
      <c r="C10" s="31"/>
      <c r="E10" s="31"/>
      <c r="F10" s="31"/>
      <c r="H10" s="31"/>
      <c r="I10" s="31"/>
    </row>
    <row r="11" spans="2:9">
      <c r="B11" s="31"/>
      <c r="C11" s="31"/>
      <c r="E11" s="31"/>
      <c r="F11" s="31"/>
      <c r="H11" s="31"/>
      <c r="I11" s="31"/>
    </row>
    <row r="12" spans="2:9">
      <c r="B12" s="31"/>
      <c r="C12" s="31"/>
      <c r="E12" s="31"/>
      <c r="F12" s="31"/>
      <c r="H12" s="31"/>
      <c r="I12" s="31"/>
    </row>
    <row r="13" spans="2:9">
      <c r="B13" s="31"/>
      <c r="C13" s="31"/>
      <c r="E13" s="31"/>
      <c r="F13" s="31"/>
      <c r="H13" s="31"/>
      <c r="I13" s="31"/>
    </row>
    <row r="14" spans="2:9">
      <c r="B14" s="31"/>
      <c r="C14" s="31"/>
      <c r="E14" s="31"/>
      <c r="F14" s="31"/>
      <c r="H14" s="31"/>
      <c r="I14" s="31"/>
    </row>
    <row r="15" ht="56.1" customHeight="1" spans="2:9">
      <c r="B15" s="31"/>
      <c r="C15" s="31"/>
      <c r="E15" s="31"/>
      <c r="F15" s="31"/>
      <c r="H15" s="31"/>
      <c r="I15" s="31"/>
    </row>
    <row r="16" spans="2:9">
      <c r="B16" s="27" t="s">
        <v>93</v>
      </c>
      <c r="C16" s="28"/>
      <c r="E16" s="27" t="s">
        <v>94</v>
      </c>
      <c r="F16" s="28"/>
      <c r="H16" s="27" t="s">
        <v>95</v>
      </c>
      <c r="I16" s="28"/>
    </row>
    <row r="17" spans="2:9">
      <c r="B17" s="29" t="s">
        <v>96</v>
      </c>
      <c r="C17" s="29" t="s">
        <v>92</v>
      </c>
      <c r="E17" s="29" t="s">
        <v>27</v>
      </c>
      <c r="F17" s="29" t="s">
        <v>92</v>
      </c>
      <c r="H17" s="29" t="s">
        <v>97</v>
      </c>
      <c r="I17" s="29" t="s">
        <v>92</v>
      </c>
    </row>
    <row r="18" spans="2:9">
      <c r="B18" s="32" t="s">
        <v>98</v>
      </c>
      <c r="C18" s="30">
        <f ca="1">COUNTIF(员工基本信息记录!E:E,"&lt;=30")</f>
        <v>4</v>
      </c>
      <c r="E18" s="32" t="s">
        <v>72</v>
      </c>
      <c r="F18" s="30">
        <f>COUNTIF(员工基本信息记录!Q:Q,E18)</f>
        <v>2</v>
      </c>
      <c r="H18" s="32" t="s">
        <v>99</v>
      </c>
      <c r="I18" s="30">
        <f ca="1">COUNTIF(员工基本信息记录!I:I,"&lt;=5")</f>
        <v>0</v>
      </c>
    </row>
    <row r="19" spans="2:9">
      <c r="B19" s="30" t="s">
        <v>100</v>
      </c>
      <c r="C19" s="30">
        <f ca="1">COUNTIFS(员工基本信息记录!E:E,"&gt;=31",员工基本信息记录!E:E,"&lt;=40")</f>
        <v>2</v>
      </c>
      <c r="E19" s="30" t="s">
        <v>82</v>
      </c>
      <c r="F19" s="30">
        <f>COUNTIF(员工基本信息记录!Q:Q,E19)</f>
        <v>1</v>
      </c>
      <c r="H19" s="30" t="s">
        <v>101</v>
      </c>
      <c r="I19" s="30">
        <f ca="1">COUNTIFS(员工基本信息记录!I:I,"&gt;=6",员工基本信息记录!I:I,"&lt;=10")</f>
        <v>6</v>
      </c>
    </row>
    <row r="20" spans="2:9">
      <c r="B20" s="30" t="s">
        <v>102</v>
      </c>
      <c r="C20" s="30">
        <f ca="1">COUNTIFS(员工基本信息记录!E:E,"&gt;=41",员工基本信息记录!E:E,"&lt;=50")</f>
        <v>1</v>
      </c>
      <c r="E20" s="32" t="s">
        <v>42</v>
      </c>
      <c r="F20" s="30">
        <f>COUNTIF(员工基本信息记录!Q:Q,E20)</f>
        <v>3</v>
      </c>
      <c r="H20" s="30" t="s">
        <v>103</v>
      </c>
      <c r="I20" s="30">
        <f ca="1">COUNTIFS(员工基本信息记录!I:I,"&gt;=11",员工基本信息记录!I:I,"&lt;=20")</f>
        <v>2</v>
      </c>
    </row>
    <row r="21" spans="2:9">
      <c r="B21" s="30" t="s">
        <v>104</v>
      </c>
      <c r="C21" s="30">
        <f ca="1">COUNTIFS(员工基本信息记录!E:E,"&gt;=51",员工基本信息记录!E:E,"&lt;=60")</f>
        <v>0</v>
      </c>
      <c r="E21" s="30" t="s">
        <v>67</v>
      </c>
      <c r="F21" s="30">
        <f>COUNTIF(员工基本信息记录!Q:Q,E21)</f>
        <v>1</v>
      </c>
      <c r="H21" s="30" t="s">
        <v>105</v>
      </c>
      <c r="I21" s="30">
        <f ca="1">COUNTIF(员工基本信息记录!I:I,"&gt;20")</f>
        <v>0</v>
      </c>
    </row>
    <row r="22" spans="2:9">
      <c r="B22" s="30" t="s">
        <v>106</v>
      </c>
      <c r="C22" s="30">
        <f ca="1">COUNTIF(员工基本信息记录!E:E,"&gt;60")</f>
        <v>1</v>
      </c>
      <c r="E22" s="32" t="s">
        <v>52</v>
      </c>
      <c r="F22" s="30">
        <f>COUNTIF(员工基本信息记录!Q:Q,E22)</f>
        <v>1</v>
      </c>
      <c r="H22" s="30"/>
      <c r="I22" s="30"/>
    </row>
  </sheetData>
  <mergeCells count="6">
    <mergeCell ref="B2:C2"/>
    <mergeCell ref="E2:F2"/>
    <mergeCell ref="H2:I2"/>
    <mergeCell ref="B16:C16"/>
    <mergeCell ref="E16:F16"/>
    <mergeCell ref="H16:I16"/>
  </mergeCells>
  <pageMargins left="0.75" right="0.75" top="1" bottom="1" header="0.511805555555556" footer="0.511805555555556"/>
  <pageSetup paperSize="9" orientation="portrait" horizontalDpi="1200" verticalDpi="12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showGridLines="0" workbookViewId="0">
      <selection activeCell="A1" sqref="A1:C1"/>
    </sheetView>
  </sheetViews>
  <sheetFormatPr defaultColWidth="9" defaultRowHeight="16.5" outlineLevelRow="7"/>
  <cols>
    <col min="1" max="3" width="9" style="2"/>
    <col min="4" max="4" width="12.125" style="2"/>
    <col min="5" max="5" width="6.5" style="16" customWidth="1"/>
    <col min="6" max="7" width="9" style="2"/>
    <col min="8" max="8" width="12.25" style="2" customWidth="1"/>
    <col min="9" max="9" width="10.875" style="2" customWidth="1"/>
    <col min="10" max="10" width="13.625" style="2" customWidth="1"/>
    <col min="11" max="11" width="13.625" style="16" customWidth="1"/>
    <col min="12" max="12" width="13.875" style="2" customWidth="1"/>
    <col min="13" max="13" width="23.25" style="2" customWidth="1"/>
    <col min="14" max="14" width="5.125" style="2" customWidth="1"/>
    <col min="15" max="15" width="5.625" style="2" customWidth="1"/>
    <col min="16" max="16" width="14.625" style="2" customWidth="1"/>
    <col min="17" max="17" width="9.625" style="2" customWidth="1"/>
    <col min="18" max="18" width="8.875" style="2" customWidth="1"/>
    <col min="19" max="19" width="9.875" style="2" customWidth="1"/>
    <col min="20" max="20" width="15.625" style="2" customWidth="1"/>
    <col min="21" max="21" width="12.25" style="2" customWidth="1"/>
    <col min="22" max="22" width="17" style="2" customWidth="1"/>
    <col min="23" max="16384" width="9" style="2"/>
  </cols>
  <sheetData>
    <row r="1" ht="35.1" customHeight="1" spans="1:22">
      <c r="A1" s="17" t="s">
        <v>107</v>
      </c>
      <c r="B1" s="17"/>
      <c r="C1" s="17"/>
      <c r="D1" s="18" t="s">
        <v>68</v>
      </c>
      <c r="E1" s="19"/>
      <c r="F1" s="20"/>
      <c r="G1" s="20"/>
      <c r="H1" s="20"/>
      <c r="I1" s="20"/>
      <c r="J1" s="20"/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ht="17.1" customHeight="1" spans="1:22">
      <c r="A2" s="17"/>
      <c r="B2" s="17"/>
      <c r="C2" s="17"/>
      <c r="D2" s="20"/>
      <c r="E2" s="19"/>
      <c r="F2" s="20"/>
      <c r="G2" s="20"/>
      <c r="H2" s="20"/>
      <c r="I2" s="20"/>
      <c r="J2" s="20"/>
      <c r="K2" s="1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" customHeight="1" spans="1:22">
      <c r="A3" s="21" t="s">
        <v>11</v>
      </c>
      <c r="B3" s="21" t="s">
        <v>12</v>
      </c>
      <c r="C3" s="21" t="s">
        <v>13</v>
      </c>
      <c r="D3" s="22" t="s">
        <v>14</v>
      </c>
      <c r="E3" s="23" t="s">
        <v>15</v>
      </c>
      <c r="F3" s="21" t="s">
        <v>16</v>
      </c>
      <c r="G3" s="21" t="s">
        <v>17</v>
      </c>
      <c r="H3" s="21" t="s">
        <v>18</v>
      </c>
      <c r="I3" s="23" t="s">
        <v>19</v>
      </c>
      <c r="J3" s="23" t="s">
        <v>20</v>
      </c>
      <c r="K3" s="23" t="s">
        <v>21</v>
      </c>
      <c r="L3" s="23" t="s">
        <v>22</v>
      </c>
      <c r="M3" s="24" t="s">
        <v>23</v>
      </c>
      <c r="N3" s="21" t="s">
        <v>24</v>
      </c>
      <c r="O3" s="21" t="s">
        <v>25</v>
      </c>
      <c r="P3" s="21" t="s">
        <v>26</v>
      </c>
      <c r="Q3" s="21" t="s">
        <v>27</v>
      </c>
      <c r="R3" s="21" t="s">
        <v>28</v>
      </c>
      <c r="S3" s="21" t="s">
        <v>29</v>
      </c>
      <c r="T3" s="21" t="s">
        <v>30</v>
      </c>
      <c r="U3" s="21" t="s">
        <v>31</v>
      </c>
      <c r="V3" s="21" t="s">
        <v>32</v>
      </c>
    </row>
    <row r="4" ht="26.1" customHeight="1" spans="1:22">
      <c r="A4" s="1" t="str">
        <f ca="1">VLOOKUP($D$1,员工基本信息记录!$A:$V,COLUMN(),0)</f>
        <v>CH0005</v>
      </c>
      <c r="B4" s="1" t="str">
        <f ca="1">VLOOKUP($D$1,员工基本信息记录!$A:$V,COLUMN(),0)</f>
        <v>黄小虎</v>
      </c>
      <c r="C4" s="1" t="str">
        <f ca="1">VLOOKUP($D$1,员工基本信息记录!$A:$V,COLUMN(),0)</f>
        <v>男</v>
      </c>
      <c r="D4" s="3">
        <f ca="1">VLOOKUP($D$1,员工基本信息记录!$A:$V,COLUMN(),0)</f>
        <v>32996</v>
      </c>
      <c r="E4" s="1">
        <f ca="1">VLOOKUP($D$1,员工基本信息记录!$A:$V,COLUMN(),0)</f>
        <v>29</v>
      </c>
      <c r="F4" s="1" t="str">
        <f ca="1">VLOOKUP($D$1,员工基本信息记录!$A:$V,COLUMN(),0)</f>
        <v>IT部</v>
      </c>
      <c r="G4" s="1" t="str">
        <f ca="1">VLOOKUP($D$1,员工基本信息记录!$A:$V,COLUMN(),0)</f>
        <v>程序员</v>
      </c>
      <c r="H4" s="3">
        <f ca="1">VLOOKUP($D$1,员工基本信息记录!$A:$V,COLUMN(),0)</f>
        <v>41504</v>
      </c>
      <c r="I4" s="1">
        <f ca="1">VLOOKUP($D$1,员工基本信息记录!$A:$V,COLUMN(),0)</f>
        <v>6</v>
      </c>
      <c r="J4" s="3">
        <f ca="1">VLOOKUP($D$1,员工基本信息记录!$A:$V,COLUMN(),0)</f>
        <v>41504</v>
      </c>
      <c r="K4" s="1">
        <f ca="1">VLOOKUP($D$1,员工基本信息记录!$A:$V,COLUMN(),0)</f>
        <v>5</v>
      </c>
      <c r="L4" s="3">
        <f ca="1">VLOOKUP($D$1,员工基本信息记录!$A:$V,COLUMN(),0)</f>
        <v>43330</v>
      </c>
      <c r="M4" s="69" t="str">
        <f ca="1">VLOOKUP($D$1,员工基本信息记录!$A:$V,COLUMN(),0)</f>
        <v>401128198907260123</v>
      </c>
      <c r="N4" s="1" t="str">
        <f ca="1">VLOOKUP($D$1,员工基本信息记录!$A:$V,COLUMN(),0)</f>
        <v>厦门</v>
      </c>
      <c r="O4" s="1" t="str">
        <f ca="1">VLOOKUP($D$1,员工基本信息记录!$A:$V,COLUMN(),0)</f>
        <v>汉</v>
      </c>
      <c r="P4" s="1" t="str">
        <f ca="1">VLOOKUP($D$1,员工基本信息记录!$A:$V,COLUMN(),0)</f>
        <v>武汉一中</v>
      </c>
      <c r="Q4" s="1" t="str">
        <f ca="1">VLOOKUP($D$1,员工基本信息记录!$A:$V,COLUMN(),0)</f>
        <v>高中以下</v>
      </c>
      <c r="R4" s="1" t="str">
        <f ca="1">VLOOKUP($D$1,员工基本信息记录!$A:$V,COLUMN(),0)</f>
        <v>已婚</v>
      </c>
      <c r="S4" s="1" t="str">
        <f ca="1">VLOOKUP($D$1,员工基本信息记录!$A:$V,COLUMN(),0)</f>
        <v>团员</v>
      </c>
      <c r="T4" s="1">
        <f ca="1">VLOOKUP($D$1,员工基本信息记录!$A:$V,COLUMN(),0)</f>
        <v>12345678911</v>
      </c>
      <c r="U4" s="1" t="str">
        <f ca="1">VLOOKUP($D$1,员工基本信息记录!$A:$V,COLUMN(),0)</f>
        <v>陈男</v>
      </c>
      <c r="V4" s="1">
        <f ca="1">VLOOKUP($D$1,员工基本信息记录!$A:$V,COLUMN(),0)</f>
        <v>12345678911</v>
      </c>
    </row>
    <row r="7" spans="1:2">
      <c r="A7" s="2" t="s">
        <v>108</v>
      </c>
      <c r="B7" s="2" t="s">
        <v>109</v>
      </c>
    </row>
    <row r="8" spans="2:2">
      <c r="B8" s="2" t="s">
        <v>110</v>
      </c>
    </row>
  </sheetData>
  <mergeCells count="1">
    <mergeCell ref="A1:C1"/>
  </mergeCells>
  <dataValidations count="7">
    <dataValidation type="list" allowBlank="1" showInputMessage="1" showErrorMessage="1" sqref="C3">
      <formula1>"男,女"</formula1>
    </dataValidation>
    <dataValidation allowBlank="1" showInputMessage="1" showErrorMessage="1" promptTitle="温馨提示" prompt="输入“入职日期”该列自动生成，无需手动" sqref="I3"/>
    <dataValidation allowBlank="1" showInputMessage="1" showErrorMessage="1" promptTitle="温馨提示" prompt="输入“出生日期”后该列自动生成，无需手动" sqref="E3"/>
    <dataValidation type="list" allowBlank="1" showInputMessage="1" showErrorMessage="1" sqref="R3">
      <formula1>"已婚,未婚,离异"</formula1>
    </dataValidation>
    <dataValidation type="list" allowBlank="1" showInputMessage="1" showErrorMessage="1" sqref="F3 G3 O3 S3">
      <formula1>[1]基础信息表!#REF!</formula1>
    </dataValidation>
    <dataValidation allowBlank="1" showInputMessage="1" showErrorMessage="1" promptTitle="温馨提示" prompt="输入“合同签署日期”和“合同年限”后该列自动生成，无需手动" sqref="L3"/>
    <dataValidation type="list" allowBlank="1" showInputMessage="1" showErrorMessage="1" sqref="Q3">
      <formula1>"高中以下,大专,本科,硕士,博士"</formula1>
    </dataValidation>
  </dataValidation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0"/>
  <sheetViews>
    <sheetView showGridLines="0" topLeftCell="G1" workbookViewId="0">
      <selection activeCell="N33" sqref="N33"/>
    </sheetView>
  </sheetViews>
  <sheetFormatPr defaultColWidth="9" defaultRowHeight="16.5"/>
  <cols>
    <col min="1" max="1" width="6" style="1" hidden="1" customWidth="1"/>
    <col min="2" max="4" width="9" style="1" hidden="1" customWidth="1"/>
    <col min="5" max="5" width="12.125" style="1" hidden="1" customWidth="1"/>
    <col min="6" max="6" width="9" style="2" hidden="1" customWidth="1"/>
    <col min="7" max="7" width="14.125" style="1" customWidth="1"/>
    <col min="8" max="8" width="9" style="1"/>
    <col min="9" max="9" width="13" style="3" customWidth="1"/>
    <col min="10" max="10" width="19.125" style="4" customWidth="1"/>
    <col min="11" max="11" width="4.5" style="2" customWidth="1"/>
    <col min="12" max="16384" width="9" style="2"/>
  </cols>
  <sheetData>
    <row r="1" ht="21.95" customHeight="1" spans="1:10">
      <c r="A1" s="5" t="s">
        <v>111</v>
      </c>
      <c r="B1" s="5"/>
      <c r="C1" s="5"/>
      <c r="D1" s="5"/>
      <c r="E1" s="5"/>
      <c r="G1" s="6" t="s">
        <v>112</v>
      </c>
      <c r="H1" s="7">
        <v>7</v>
      </c>
      <c r="I1" s="10" t="s">
        <v>113</v>
      </c>
      <c r="J1" s="11"/>
    </row>
    <row r="2" spans="3:10">
      <c r="C2" s="1" t="str">
        <f>员工基本信息记录!A2</f>
        <v>员工编号</v>
      </c>
      <c r="D2" s="1" t="str">
        <f>员工基本信息记录!B2</f>
        <v>员工姓名</v>
      </c>
      <c r="E2" s="3" t="str">
        <f>员工基本信息记录!D2</f>
        <v>出生日期</v>
      </c>
      <c r="G2" s="6"/>
      <c r="H2" s="6"/>
      <c r="I2" s="10"/>
      <c r="J2" s="11"/>
    </row>
    <row r="3" ht="20.1" customHeight="1" spans="1:10">
      <c r="A3" s="1">
        <f>IF(B3="","",COUNTIF($B$3:B3,"true"))</f>
        <v>1</v>
      </c>
      <c r="B3" s="1" t="b">
        <f t="shared" ref="B3:B10" si="0">IFERROR(MONTH(E3)=$H$1,"")</f>
        <v>1</v>
      </c>
      <c r="C3" s="1" t="str">
        <f>IF(员工基本信息记录!A3="","",员工基本信息记录!A3)</f>
        <v>CH0001</v>
      </c>
      <c r="D3" s="1" t="str">
        <f>IF(员工基本信息记录!B3="","",员工基本信息记录!B3)</f>
        <v>陈一兵</v>
      </c>
      <c r="E3" s="3">
        <f>IF(员工基本信息记录!D3="","",员工基本信息记录!D3)</f>
        <v>32719</v>
      </c>
      <c r="G3" s="8" t="s">
        <v>114</v>
      </c>
      <c r="H3" s="8"/>
      <c r="I3" s="12"/>
      <c r="J3" s="13"/>
    </row>
    <row r="4" ht="20.1" customHeight="1" spans="1:10">
      <c r="A4" s="1">
        <f>IF(B4="","",COUNTIF($B$3:B4,"true"))</f>
        <v>1</v>
      </c>
      <c r="B4" s="1" t="b">
        <f t="shared" si="0"/>
        <v>0</v>
      </c>
      <c r="C4" s="1" t="str">
        <f>IF(员工基本信息记录!A4="","",员工基本信息记录!A4)</f>
        <v>CH0002</v>
      </c>
      <c r="D4" s="1" t="str">
        <f>IF(员工基本信息记录!B4="","",员工基本信息记录!B4)</f>
        <v>万安</v>
      </c>
      <c r="E4" s="3">
        <f>IF(员工基本信息记录!D4="","",员工基本信息记录!D4)</f>
        <v>32140</v>
      </c>
      <c r="G4" s="9" t="s">
        <v>11</v>
      </c>
      <c r="H4" s="9" t="s">
        <v>12</v>
      </c>
      <c r="I4" s="14" t="s">
        <v>14</v>
      </c>
      <c r="J4" s="15" t="s">
        <v>115</v>
      </c>
    </row>
    <row r="5" spans="1:12">
      <c r="A5" s="1">
        <f>IF(B5="","",COUNTIF($B$3:B5,"true"))</f>
        <v>2</v>
      </c>
      <c r="B5" s="1" t="b">
        <f t="shared" si="0"/>
        <v>1</v>
      </c>
      <c r="C5" s="1" t="str">
        <f>IF(员工基本信息记录!A5="","",员工基本信息记录!A5)</f>
        <v>CH0003</v>
      </c>
      <c r="D5" s="1" t="str">
        <f>IF(员工基本信息记录!B5="","",员工基本信息记录!B5)</f>
        <v>王谢谢</v>
      </c>
      <c r="E5" s="3">
        <f>IF(员工基本信息记录!D5="","",员工基本信息记录!D5)</f>
        <v>32690</v>
      </c>
      <c r="G5" s="1" t="str">
        <f>IFERROR(VLOOKUP(ROW()-4,$A:$E,3,0),"")</f>
        <v>CH0001</v>
      </c>
      <c r="H5" s="1" t="str">
        <f>IFERROR(VLOOKUP(ROW()-4,$A:$E,4,0),"")</f>
        <v>陈一兵</v>
      </c>
      <c r="I5" s="3">
        <f>IFERROR(VLOOKUP(ROW()-4,$A:$E,5,0),"")</f>
        <v>32719</v>
      </c>
      <c r="J5" s="4" t="str">
        <f ca="1">IFERROR(IF(DAY(TODAY())-DAY(I5)=0,"今天生日",IF(DAY(TODAY())&gt;DAY(I5),"本月生日已过",IF(DAY(TODAY())&lt;DAY(I5),"还有"&amp;DAY(TODAY())-DAY(I5)&amp;"天生日"))),"")</f>
        <v>还有-28天生日</v>
      </c>
      <c r="L5" s="2" t="s">
        <v>108</v>
      </c>
    </row>
    <row r="6" spans="1:12">
      <c r="A6" s="1">
        <f>IF(B6="","",COUNTIF($B$3:B6,"true"))</f>
        <v>3</v>
      </c>
      <c r="B6" s="1" t="b">
        <f t="shared" si="0"/>
        <v>1</v>
      </c>
      <c r="C6" s="1" t="str">
        <f>IF(员工基本信息记录!A6="","",员工基本信息记录!A6)</f>
        <v>CH0004</v>
      </c>
      <c r="D6" s="1" t="str">
        <f>IF(员工基本信息记录!B6="","",员工基本信息记录!B6)</f>
        <v>张科</v>
      </c>
      <c r="E6" s="3">
        <f>IF(员工基本信息记录!D6="","",员工基本信息记录!D6)</f>
        <v>33080</v>
      </c>
      <c r="G6" s="1" t="str">
        <f>IFERROR(VLOOKUP(ROW()-4,$A:$E,3,0),"")</f>
        <v>CH0003</v>
      </c>
      <c r="H6" s="1" t="str">
        <f>IFERROR(VLOOKUP(ROW()-4,$A:$E,4,0),"")</f>
        <v>王谢谢</v>
      </c>
      <c r="I6" s="3">
        <f>IFERROR(VLOOKUP(ROW()-4,$A:$E,5,0),"")</f>
        <v>32690</v>
      </c>
      <c r="J6" s="4" t="str">
        <f ca="1" t="shared" ref="J6:J69" si="1">IFERROR(IF(DAY(TODAY())-DAY(I6)=0,"今天生日",IF(DAY(TODAY())&gt;DAY(I6),"本月生日已过",IF(DAY(TODAY())&lt;DAY(I6),"还有"&amp;DAY(TODAY())-DAY(I6)&amp;"天生日"))),"")</f>
        <v>本月生日已过</v>
      </c>
      <c r="L6" s="2" t="s">
        <v>116</v>
      </c>
    </row>
    <row r="7" spans="1:12">
      <c r="A7" s="1">
        <f>IF(B7="","",COUNTIF($B$3:B7,"true"))</f>
        <v>3</v>
      </c>
      <c r="B7" s="1" t="b">
        <f t="shared" si="0"/>
        <v>0</v>
      </c>
      <c r="C7" s="1" t="str">
        <f>IF(员工基本信息记录!A7="","",员工基本信息记录!A7)</f>
        <v>CH0005</v>
      </c>
      <c r="D7" s="1" t="str">
        <f>IF(员工基本信息记录!B7="","",员工基本信息记录!B7)</f>
        <v>黄小虎</v>
      </c>
      <c r="E7" s="3">
        <f>IF(员工基本信息记录!D7="","",员工基本信息记录!D7)</f>
        <v>32996</v>
      </c>
      <c r="G7" s="1" t="str">
        <f>IFERROR(VLOOKUP(ROW()-4,$A:$E,3,0),"")</f>
        <v>CH0004</v>
      </c>
      <c r="H7" s="1" t="str">
        <f>IFERROR(VLOOKUP(ROW()-4,$A:$E,4,0),"")</f>
        <v>张科</v>
      </c>
      <c r="I7" s="3">
        <f>IFERROR(VLOOKUP(ROW()-4,$A:$E,5,0),"")</f>
        <v>33080</v>
      </c>
      <c r="J7" s="4" t="str">
        <f ca="1" t="shared" si="1"/>
        <v>还有-24天生日</v>
      </c>
      <c r="L7" s="2" t="s">
        <v>117</v>
      </c>
    </row>
    <row r="8" spans="1:12">
      <c r="A8" s="1">
        <f>IF(B8="","",COUNTIF($B$3:B8,"true"))</f>
        <v>4</v>
      </c>
      <c r="B8" s="1" t="b">
        <f t="shared" si="0"/>
        <v>1</v>
      </c>
      <c r="C8" s="1" t="str">
        <f>IF(员工基本信息记录!A8="","",员工基本信息记录!A8)</f>
        <v>CH0006</v>
      </c>
      <c r="D8" s="1" t="str">
        <f>IF(员工基本信息记录!B8="","",员工基本信息记录!B8)</f>
        <v>李平</v>
      </c>
      <c r="E8" s="3">
        <f>IF(员工基本信息记录!D8="","",员工基本信息记录!D8)</f>
        <v>29413</v>
      </c>
      <c r="G8" s="1" t="str">
        <f>IFERROR(VLOOKUP(ROW()-4,$A:$E,3,0),"")</f>
        <v>CH0006</v>
      </c>
      <c r="H8" s="1" t="str">
        <f>IFERROR(VLOOKUP(ROW()-4,$A:$E,4,0),"")</f>
        <v>李平</v>
      </c>
      <c r="I8" s="3">
        <f>IFERROR(VLOOKUP(ROW()-4,$A:$E,5,0),"")</f>
        <v>29413</v>
      </c>
      <c r="J8" s="4" t="str">
        <f ca="1" t="shared" si="1"/>
        <v>还有-9天生日</v>
      </c>
      <c r="L8" s="2" t="s">
        <v>118</v>
      </c>
    </row>
    <row r="9" spans="1:12">
      <c r="A9" s="1">
        <f>IF(B9="","",COUNTIF($B$3:B9,"true"))</f>
        <v>4</v>
      </c>
      <c r="B9" s="1" t="b">
        <f t="shared" si="0"/>
        <v>0</v>
      </c>
      <c r="C9" s="1" t="str">
        <f>IF(员工基本信息记录!A9="","",员工基本信息记录!A9)</f>
        <v>CH0007</v>
      </c>
      <c r="D9" s="1" t="str">
        <f>IF(员工基本信息记录!B9="","",员工基本信息记录!B9)</f>
        <v>林晓彤</v>
      </c>
      <c r="E9" s="3">
        <f>IF(员工基本信息记录!D9="","",员工基本信息记录!D9)</f>
        <v>26928</v>
      </c>
      <c r="G9" s="1" t="str">
        <f>IFERROR(VLOOKUP(ROW()-4,$A:$E,3,0),"")</f>
        <v>CH0008</v>
      </c>
      <c r="H9" s="1" t="str">
        <f>IFERROR(VLOOKUP(ROW()-4,$A:$E,4,0),"")</f>
        <v>周小花</v>
      </c>
      <c r="I9" s="3">
        <f>IFERROR(VLOOKUP(ROW()-4,$A:$E,5,0),"")</f>
        <v>21378</v>
      </c>
      <c r="J9" s="4" t="str">
        <f ca="1" t="shared" si="1"/>
        <v>还有-10天生日</v>
      </c>
      <c r="L9" s="2" t="s">
        <v>119</v>
      </c>
    </row>
    <row r="10" spans="1:10">
      <c r="A10" s="1">
        <f>IF(B10="","",COUNTIF($B$3:B10,"true"))</f>
        <v>5</v>
      </c>
      <c r="B10" s="1" t="b">
        <f t="shared" si="0"/>
        <v>1</v>
      </c>
      <c r="C10" s="1" t="str">
        <f>IF(员工基本信息记录!A10="","",员工基本信息记录!A10)</f>
        <v>CH0008</v>
      </c>
      <c r="D10" s="1" t="str">
        <f>IF(员工基本信息记录!B10="","",员工基本信息记录!B10)</f>
        <v>周小花</v>
      </c>
      <c r="E10" s="3">
        <f>IF(员工基本信息记录!D10="","",员工基本信息记录!D10)</f>
        <v>21378</v>
      </c>
      <c r="G10" s="1" t="str">
        <f t="shared" ref="G10:G19" si="2">IFERROR(VLOOKUP(ROW()-4,$A:$E,3,0),"")</f>
        <v/>
      </c>
      <c r="H10" s="1" t="str">
        <f t="shared" ref="H10:H19" si="3">IFERROR(VLOOKUP(ROW()-4,$A:$E,4,0),"")</f>
        <v/>
      </c>
      <c r="I10" s="3" t="str">
        <f t="shared" ref="I10:I19" si="4">IFERROR(VLOOKUP(ROW()-4,$A:$E,5,0),"")</f>
        <v/>
      </c>
      <c r="J10" s="4" t="str">
        <f ca="1" t="shared" si="1"/>
        <v/>
      </c>
    </row>
    <row r="11" spans="1:10">
      <c r="A11" s="1" t="str">
        <f>IF(B11="","",COUNTIF($B$3:B11,"true"))</f>
        <v/>
      </c>
      <c r="B11" s="1" t="str">
        <f t="shared" ref="B11:B74" si="5">IFERROR(MONTH(E11)=$H$1,"")</f>
        <v/>
      </c>
      <c r="C11" s="1" t="str">
        <f>IF(员工基本信息记录!A11="","",员工基本信息记录!A11)</f>
        <v/>
      </c>
      <c r="D11" s="1" t="str">
        <f>IF(员工基本信息记录!B11="","",员工基本信息记录!B11)</f>
        <v/>
      </c>
      <c r="E11" s="3" t="str">
        <f>IF(员工基本信息记录!D11="","",员工基本信息记录!D11)</f>
        <v/>
      </c>
      <c r="G11" s="1" t="str">
        <f t="shared" si="2"/>
        <v/>
      </c>
      <c r="H11" s="1" t="str">
        <f t="shared" si="3"/>
        <v/>
      </c>
      <c r="I11" s="3" t="str">
        <f t="shared" si="4"/>
        <v/>
      </c>
      <c r="J11" s="4" t="str">
        <f ca="1" t="shared" si="1"/>
        <v/>
      </c>
    </row>
    <row r="12" spans="1:10">
      <c r="A12" s="1" t="str">
        <f>IF(B12="","",COUNTIF($B$3:B12,"true"))</f>
        <v/>
      </c>
      <c r="B12" s="1" t="str">
        <f t="shared" si="5"/>
        <v/>
      </c>
      <c r="C12" s="1" t="str">
        <f>IF(员工基本信息记录!A12="","",员工基本信息记录!A12)</f>
        <v/>
      </c>
      <c r="D12" s="1" t="str">
        <f>IF(员工基本信息记录!B12="","",员工基本信息记录!B12)</f>
        <v/>
      </c>
      <c r="E12" s="3" t="str">
        <f>IF(员工基本信息记录!D12="","",员工基本信息记录!D12)</f>
        <v/>
      </c>
      <c r="G12" s="1" t="str">
        <f t="shared" si="2"/>
        <v/>
      </c>
      <c r="H12" s="1" t="str">
        <f t="shared" si="3"/>
        <v/>
      </c>
      <c r="I12" s="3" t="str">
        <f t="shared" si="4"/>
        <v/>
      </c>
      <c r="J12" s="4" t="str">
        <f ca="1" t="shared" si="1"/>
        <v/>
      </c>
    </row>
    <row r="13" spans="1:10">
      <c r="A13" s="1" t="str">
        <f>IF(B13="","",COUNTIF($B$3:B13,"true"))</f>
        <v/>
      </c>
      <c r="B13" s="1" t="str">
        <f t="shared" si="5"/>
        <v/>
      </c>
      <c r="C13" s="1" t="str">
        <f>IF(员工基本信息记录!A13="","",员工基本信息记录!A13)</f>
        <v/>
      </c>
      <c r="D13" s="1" t="str">
        <f>IF(员工基本信息记录!B13="","",员工基本信息记录!B13)</f>
        <v/>
      </c>
      <c r="E13" s="3" t="str">
        <f>IF(员工基本信息记录!D13="","",员工基本信息记录!D13)</f>
        <v/>
      </c>
      <c r="G13" s="1" t="str">
        <f t="shared" si="2"/>
        <v/>
      </c>
      <c r="H13" s="1" t="str">
        <f t="shared" si="3"/>
        <v/>
      </c>
      <c r="I13" s="3" t="str">
        <f t="shared" si="4"/>
        <v/>
      </c>
      <c r="J13" s="4" t="str">
        <f ca="1" t="shared" si="1"/>
        <v/>
      </c>
    </row>
    <row r="14" spans="1:10">
      <c r="A14" s="1" t="str">
        <f>IF(B14="","",COUNTIF($B$3:B14,"true"))</f>
        <v/>
      </c>
      <c r="B14" s="1" t="str">
        <f t="shared" si="5"/>
        <v/>
      </c>
      <c r="C14" s="1" t="str">
        <f>IF(员工基本信息记录!A14="","",员工基本信息记录!A14)</f>
        <v/>
      </c>
      <c r="D14" s="1" t="str">
        <f>IF(员工基本信息记录!B14="","",员工基本信息记录!B14)</f>
        <v/>
      </c>
      <c r="E14" s="3" t="str">
        <f>IF(员工基本信息记录!D14="","",员工基本信息记录!D14)</f>
        <v/>
      </c>
      <c r="G14" s="1" t="str">
        <f t="shared" si="2"/>
        <v/>
      </c>
      <c r="H14" s="1" t="str">
        <f t="shared" si="3"/>
        <v/>
      </c>
      <c r="I14" s="3" t="str">
        <f t="shared" si="4"/>
        <v/>
      </c>
      <c r="J14" s="4" t="str">
        <f ca="1" t="shared" si="1"/>
        <v/>
      </c>
    </row>
    <row r="15" spans="1:10">
      <c r="A15" s="1" t="str">
        <f>IF(B15="","",COUNTIF($B$3:B15,"true"))</f>
        <v/>
      </c>
      <c r="B15" s="1" t="str">
        <f t="shared" si="5"/>
        <v/>
      </c>
      <c r="C15" s="1" t="e">
        <f>IF(员工基本信息记录!#REF!="","",员工基本信息记录!#REF!)</f>
        <v>#REF!</v>
      </c>
      <c r="D15" s="1" t="e">
        <f>IF(员工基本信息记录!#REF!="","",员工基本信息记录!#REF!)</f>
        <v>#REF!</v>
      </c>
      <c r="E15" s="3" t="e">
        <f>IF(员工基本信息记录!#REF!="","",员工基本信息记录!#REF!)</f>
        <v>#REF!</v>
      </c>
      <c r="G15" s="1" t="str">
        <f t="shared" si="2"/>
        <v/>
      </c>
      <c r="H15" s="1" t="str">
        <f t="shared" si="3"/>
        <v/>
      </c>
      <c r="I15" s="3" t="str">
        <f t="shared" si="4"/>
        <v/>
      </c>
      <c r="J15" s="4" t="str">
        <f ca="1" t="shared" si="1"/>
        <v/>
      </c>
    </row>
    <row r="16" spans="1:10">
      <c r="A16" s="1" t="str">
        <f>IF(B16="","",COUNTIF($B$3:B16,"true"))</f>
        <v/>
      </c>
      <c r="B16" s="1" t="str">
        <f t="shared" si="5"/>
        <v/>
      </c>
      <c r="C16" s="1" t="e">
        <f>IF(员工基本信息记录!#REF!="","",员工基本信息记录!#REF!)</f>
        <v>#REF!</v>
      </c>
      <c r="D16" s="1" t="e">
        <f>IF(员工基本信息记录!#REF!="","",员工基本信息记录!#REF!)</f>
        <v>#REF!</v>
      </c>
      <c r="E16" s="3" t="e">
        <f>IF(员工基本信息记录!#REF!="","",员工基本信息记录!#REF!)</f>
        <v>#REF!</v>
      </c>
      <c r="G16" s="1" t="str">
        <f t="shared" si="2"/>
        <v/>
      </c>
      <c r="H16" s="1" t="str">
        <f t="shared" si="3"/>
        <v/>
      </c>
      <c r="I16" s="3" t="str">
        <f t="shared" si="4"/>
        <v/>
      </c>
      <c r="J16" s="4" t="str">
        <f ca="1" t="shared" si="1"/>
        <v/>
      </c>
    </row>
    <row r="17" spans="1:10">
      <c r="A17" s="1" t="str">
        <f>IF(B17="","",COUNTIF($B$3:B17,"true"))</f>
        <v/>
      </c>
      <c r="B17" s="1" t="str">
        <f t="shared" si="5"/>
        <v/>
      </c>
      <c r="C17" s="1" t="e">
        <f>IF(员工基本信息记录!#REF!="","",员工基本信息记录!#REF!)</f>
        <v>#REF!</v>
      </c>
      <c r="D17" s="1" t="e">
        <f>IF(员工基本信息记录!#REF!="","",员工基本信息记录!#REF!)</f>
        <v>#REF!</v>
      </c>
      <c r="E17" s="3" t="e">
        <f>IF(员工基本信息记录!#REF!="","",员工基本信息记录!#REF!)</f>
        <v>#REF!</v>
      </c>
      <c r="G17" s="1" t="str">
        <f t="shared" si="2"/>
        <v/>
      </c>
      <c r="H17" s="1" t="str">
        <f t="shared" si="3"/>
        <v/>
      </c>
      <c r="I17" s="3" t="str">
        <f t="shared" si="4"/>
        <v/>
      </c>
      <c r="J17" s="4" t="str">
        <f ca="1" t="shared" si="1"/>
        <v/>
      </c>
    </row>
    <row r="18" spans="1:10">
      <c r="A18" s="1" t="str">
        <f>IF(B18="","",COUNTIF($B$3:B18,"true"))</f>
        <v/>
      </c>
      <c r="B18" s="1" t="str">
        <f t="shared" si="5"/>
        <v/>
      </c>
      <c r="C18" s="1" t="e">
        <f>IF(员工基本信息记录!#REF!="","",员工基本信息记录!#REF!)</f>
        <v>#REF!</v>
      </c>
      <c r="D18" s="1" t="e">
        <f>IF(员工基本信息记录!#REF!="","",员工基本信息记录!#REF!)</f>
        <v>#REF!</v>
      </c>
      <c r="E18" s="3" t="e">
        <f>IF(员工基本信息记录!#REF!="","",员工基本信息记录!#REF!)</f>
        <v>#REF!</v>
      </c>
      <c r="G18" s="1" t="str">
        <f t="shared" si="2"/>
        <v/>
      </c>
      <c r="H18" s="1" t="str">
        <f t="shared" si="3"/>
        <v/>
      </c>
      <c r="I18" s="3" t="str">
        <f t="shared" si="4"/>
        <v/>
      </c>
      <c r="J18" s="4" t="str">
        <f ca="1" t="shared" si="1"/>
        <v/>
      </c>
    </row>
    <row r="19" spans="1:10">
      <c r="A19" s="1" t="str">
        <f>IF(B19="","",COUNTIF($B$3:B19,"true"))</f>
        <v/>
      </c>
      <c r="B19" s="1" t="str">
        <f t="shared" si="5"/>
        <v/>
      </c>
      <c r="C19" s="1" t="e">
        <f>IF(员工基本信息记录!#REF!="","",员工基本信息记录!#REF!)</f>
        <v>#REF!</v>
      </c>
      <c r="D19" s="1" t="e">
        <f>IF(员工基本信息记录!#REF!="","",员工基本信息记录!#REF!)</f>
        <v>#REF!</v>
      </c>
      <c r="E19" s="3" t="e">
        <f>IF(员工基本信息记录!#REF!="","",员工基本信息记录!#REF!)</f>
        <v>#REF!</v>
      </c>
      <c r="G19" s="1" t="str">
        <f t="shared" si="2"/>
        <v/>
      </c>
      <c r="H19" s="1" t="str">
        <f t="shared" si="3"/>
        <v/>
      </c>
      <c r="I19" s="3" t="str">
        <f t="shared" si="4"/>
        <v/>
      </c>
      <c r="J19" s="4" t="str">
        <f ca="1" t="shared" si="1"/>
        <v/>
      </c>
    </row>
    <row r="20" spans="1:10">
      <c r="A20" s="1" t="str">
        <f>IF(B20="","",COUNTIF($B$3:B20,"true"))</f>
        <v/>
      </c>
      <c r="B20" s="1" t="str">
        <f t="shared" si="5"/>
        <v/>
      </c>
      <c r="C20" s="1" t="e">
        <f>IF(员工基本信息记录!#REF!="","",员工基本信息记录!#REF!)</f>
        <v>#REF!</v>
      </c>
      <c r="D20" s="1" t="e">
        <f>IF(员工基本信息记录!#REF!="","",员工基本信息记录!#REF!)</f>
        <v>#REF!</v>
      </c>
      <c r="E20" s="3" t="e">
        <f>IF(员工基本信息记录!#REF!="","",员工基本信息记录!#REF!)</f>
        <v>#REF!</v>
      </c>
      <c r="G20" s="1" t="str">
        <f t="shared" ref="G20:G29" si="6">IFERROR(VLOOKUP(ROW()-4,$A:$E,3,0),"")</f>
        <v/>
      </c>
      <c r="H20" s="1" t="str">
        <f t="shared" ref="H20:H29" si="7">IFERROR(VLOOKUP(ROW()-4,$A:$E,4,0),"")</f>
        <v/>
      </c>
      <c r="I20" s="3" t="str">
        <f t="shared" ref="I20:I29" si="8">IFERROR(VLOOKUP(ROW()-4,$A:$E,5,0),"")</f>
        <v/>
      </c>
      <c r="J20" s="4" t="str">
        <f ca="1" t="shared" si="1"/>
        <v/>
      </c>
    </row>
    <row r="21" spans="1:10">
      <c r="A21" s="1" t="str">
        <f>IF(B21="","",COUNTIF($B$3:B21,"true"))</f>
        <v/>
      </c>
      <c r="B21" s="1" t="str">
        <f t="shared" si="5"/>
        <v/>
      </c>
      <c r="C21" s="1" t="e">
        <f>IF(员工基本信息记录!#REF!="","",员工基本信息记录!#REF!)</f>
        <v>#REF!</v>
      </c>
      <c r="D21" s="1" t="e">
        <f>IF(员工基本信息记录!#REF!="","",员工基本信息记录!#REF!)</f>
        <v>#REF!</v>
      </c>
      <c r="E21" s="3" t="e">
        <f>IF(员工基本信息记录!#REF!="","",员工基本信息记录!#REF!)</f>
        <v>#REF!</v>
      </c>
      <c r="G21" s="1" t="str">
        <f t="shared" si="6"/>
        <v/>
      </c>
      <c r="H21" s="1" t="str">
        <f t="shared" si="7"/>
        <v/>
      </c>
      <c r="I21" s="3" t="str">
        <f t="shared" si="8"/>
        <v/>
      </c>
      <c r="J21" s="4" t="str">
        <f ca="1" t="shared" si="1"/>
        <v/>
      </c>
    </row>
    <row r="22" spans="1:10">
      <c r="A22" s="1" t="str">
        <f>IF(B22="","",COUNTIF($B$3:B22,"true"))</f>
        <v/>
      </c>
      <c r="B22" s="1" t="str">
        <f t="shared" si="5"/>
        <v/>
      </c>
      <c r="C22" s="1" t="e">
        <f>IF(员工基本信息记录!#REF!="","",员工基本信息记录!#REF!)</f>
        <v>#REF!</v>
      </c>
      <c r="D22" s="1" t="e">
        <f>IF(员工基本信息记录!#REF!="","",员工基本信息记录!#REF!)</f>
        <v>#REF!</v>
      </c>
      <c r="E22" s="3" t="e">
        <f>IF(员工基本信息记录!#REF!="","",员工基本信息记录!#REF!)</f>
        <v>#REF!</v>
      </c>
      <c r="G22" s="1" t="str">
        <f t="shared" si="6"/>
        <v/>
      </c>
      <c r="H22" s="1" t="str">
        <f t="shared" si="7"/>
        <v/>
      </c>
      <c r="I22" s="3" t="str">
        <f t="shared" si="8"/>
        <v/>
      </c>
      <c r="J22" s="4" t="str">
        <f ca="1" t="shared" si="1"/>
        <v/>
      </c>
    </row>
    <row r="23" spans="1:10">
      <c r="A23" s="1" t="str">
        <f>IF(B23="","",COUNTIF($B$3:B23,"true"))</f>
        <v/>
      </c>
      <c r="B23" s="1" t="str">
        <f t="shared" si="5"/>
        <v/>
      </c>
      <c r="C23" s="1" t="e">
        <f>IF(员工基本信息记录!#REF!="","",员工基本信息记录!#REF!)</f>
        <v>#REF!</v>
      </c>
      <c r="D23" s="1" t="e">
        <f>IF(员工基本信息记录!#REF!="","",员工基本信息记录!#REF!)</f>
        <v>#REF!</v>
      </c>
      <c r="E23" s="3" t="e">
        <f>IF(员工基本信息记录!#REF!="","",员工基本信息记录!#REF!)</f>
        <v>#REF!</v>
      </c>
      <c r="G23" s="1" t="str">
        <f t="shared" si="6"/>
        <v/>
      </c>
      <c r="H23" s="1" t="str">
        <f t="shared" si="7"/>
        <v/>
      </c>
      <c r="I23" s="3" t="str">
        <f t="shared" si="8"/>
        <v/>
      </c>
      <c r="J23" s="4" t="str">
        <f ca="1" t="shared" si="1"/>
        <v/>
      </c>
    </row>
    <row r="24" spans="1:10">
      <c r="A24" s="1" t="str">
        <f>IF(B24="","",COUNTIF($B$3:B24,"true"))</f>
        <v/>
      </c>
      <c r="B24" s="1" t="str">
        <f t="shared" si="5"/>
        <v/>
      </c>
      <c r="C24" s="1" t="e">
        <f>IF(员工基本信息记录!#REF!="","",员工基本信息记录!#REF!)</f>
        <v>#REF!</v>
      </c>
      <c r="D24" s="1" t="e">
        <f>IF(员工基本信息记录!#REF!="","",员工基本信息记录!#REF!)</f>
        <v>#REF!</v>
      </c>
      <c r="E24" s="3" t="e">
        <f>IF(员工基本信息记录!#REF!="","",员工基本信息记录!#REF!)</f>
        <v>#REF!</v>
      </c>
      <c r="G24" s="1" t="str">
        <f t="shared" si="6"/>
        <v/>
      </c>
      <c r="H24" s="1" t="str">
        <f t="shared" si="7"/>
        <v/>
      </c>
      <c r="I24" s="3" t="str">
        <f t="shared" si="8"/>
        <v/>
      </c>
      <c r="J24" s="4" t="str">
        <f ca="1" t="shared" si="1"/>
        <v/>
      </c>
    </row>
    <row r="25" spans="1:10">
      <c r="A25" s="1" t="str">
        <f>IF(B25="","",COUNTIF($B$3:B25,"true"))</f>
        <v/>
      </c>
      <c r="B25" s="1" t="str">
        <f t="shared" si="5"/>
        <v/>
      </c>
      <c r="C25" s="1" t="e">
        <f>IF(员工基本信息记录!#REF!="","",员工基本信息记录!#REF!)</f>
        <v>#REF!</v>
      </c>
      <c r="D25" s="1" t="e">
        <f>IF(员工基本信息记录!#REF!="","",员工基本信息记录!#REF!)</f>
        <v>#REF!</v>
      </c>
      <c r="E25" s="3" t="e">
        <f>IF(员工基本信息记录!#REF!="","",员工基本信息记录!#REF!)</f>
        <v>#REF!</v>
      </c>
      <c r="G25" s="1" t="str">
        <f t="shared" si="6"/>
        <v/>
      </c>
      <c r="H25" s="1" t="str">
        <f t="shared" si="7"/>
        <v/>
      </c>
      <c r="I25" s="3" t="str">
        <f t="shared" si="8"/>
        <v/>
      </c>
      <c r="J25" s="4" t="str">
        <f ca="1" t="shared" si="1"/>
        <v/>
      </c>
    </row>
    <row r="26" spans="1:10">
      <c r="A26" s="1" t="str">
        <f>IF(B26="","",COUNTIF($B$3:B26,"true"))</f>
        <v/>
      </c>
      <c r="B26" s="1" t="str">
        <f t="shared" si="5"/>
        <v/>
      </c>
      <c r="C26" s="1" t="e">
        <f>IF(员工基本信息记录!#REF!="","",员工基本信息记录!#REF!)</f>
        <v>#REF!</v>
      </c>
      <c r="D26" s="1" t="e">
        <f>IF(员工基本信息记录!#REF!="","",员工基本信息记录!#REF!)</f>
        <v>#REF!</v>
      </c>
      <c r="E26" s="3" t="e">
        <f>IF(员工基本信息记录!#REF!="","",员工基本信息记录!#REF!)</f>
        <v>#REF!</v>
      </c>
      <c r="G26" s="1" t="str">
        <f t="shared" si="6"/>
        <v/>
      </c>
      <c r="H26" s="1" t="str">
        <f t="shared" si="7"/>
        <v/>
      </c>
      <c r="I26" s="3" t="str">
        <f t="shared" si="8"/>
        <v/>
      </c>
      <c r="J26" s="4" t="str">
        <f ca="1" t="shared" si="1"/>
        <v/>
      </c>
    </row>
    <row r="27" spans="1:10">
      <c r="A27" s="1" t="str">
        <f>IF(B27="","",COUNTIF($B$3:B27,"true"))</f>
        <v/>
      </c>
      <c r="B27" s="1" t="str">
        <f t="shared" si="5"/>
        <v/>
      </c>
      <c r="C27" s="1" t="e">
        <f>IF(员工基本信息记录!#REF!="","",员工基本信息记录!#REF!)</f>
        <v>#REF!</v>
      </c>
      <c r="D27" s="1" t="e">
        <f>IF(员工基本信息记录!#REF!="","",员工基本信息记录!#REF!)</f>
        <v>#REF!</v>
      </c>
      <c r="E27" s="3" t="e">
        <f>IF(员工基本信息记录!#REF!="","",员工基本信息记录!#REF!)</f>
        <v>#REF!</v>
      </c>
      <c r="G27" s="1" t="str">
        <f t="shared" si="6"/>
        <v/>
      </c>
      <c r="H27" s="1" t="str">
        <f t="shared" si="7"/>
        <v/>
      </c>
      <c r="I27" s="3" t="str">
        <f t="shared" si="8"/>
        <v/>
      </c>
      <c r="J27" s="4" t="str">
        <f ca="1" t="shared" si="1"/>
        <v/>
      </c>
    </row>
    <row r="28" spans="1:10">
      <c r="A28" s="1" t="str">
        <f>IF(B28="","",COUNTIF($B$3:B28,"true"))</f>
        <v/>
      </c>
      <c r="B28" s="1" t="str">
        <f t="shared" si="5"/>
        <v/>
      </c>
      <c r="C28" s="1" t="e">
        <f>IF(员工基本信息记录!#REF!="","",员工基本信息记录!#REF!)</f>
        <v>#REF!</v>
      </c>
      <c r="D28" s="1" t="e">
        <f>IF(员工基本信息记录!#REF!="","",员工基本信息记录!#REF!)</f>
        <v>#REF!</v>
      </c>
      <c r="E28" s="3" t="e">
        <f>IF(员工基本信息记录!#REF!="","",员工基本信息记录!#REF!)</f>
        <v>#REF!</v>
      </c>
      <c r="G28" s="1" t="str">
        <f t="shared" si="6"/>
        <v/>
      </c>
      <c r="H28" s="1" t="str">
        <f t="shared" si="7"/>
        <v/>
      </c>
      <c r="I28" s="3" t="str">
        <f t="shared" si="8"/>
        <v/>
      </c>
      <c r="J28" s="4" t="str">
        <f ca="1" t="shared" si="1"/>
        <v/>
      </c>
    </row>
    <row r="29" spans="1:10">
      <c r="A29" s="1" t="str">
        <f>IF(B29="","",COUNTIF($B$3:B29,"true"))</f>
        <v/>
      </c>
      <c r="B29" s="1" t="str">
        <f t="shared" si="5"/>
        <v/>
      </c>
      <c r="C29" s="1" t="e">
        <f>IF(员工基本信息记录!#REF!="","",员工基本信息记录!#REF!)</f>
        <v>#REF!</v>
      </c>
      <c r="D29" s="1" t="e">
        <f>IF(员工基本信息记录!#REF!="","",员工基本信息记录!#REF!)</f>
        <v>#REF!</v>
      </c>
      <c r="E29" s="3" t="e">
        <f>IF(员工基本信息记录!#REF!="","",员工基本信息记录!#REF!)</f>
        <v>#REF!</v>
      </c>
      <c r="G29" s="1" t="str">
        <f t="shared" si="6"/>
        <v/>
      </c>
      <c r="H29" s="1" t="str">
        <f t="shared" si="7"/>
        <v/>
      </c>
      <c r="I29" s="3" t="str">
        <f t="shared" si="8"/>
        <v/>
      </c>
      <c r="J29" s="4" t="str">
        <f ca="1" t="shared" si="1"/>
        <v/>
      </c>
    </row>
    <row r="30" spans="1:10">
      <c r="A30" s="1" t="str">
        <f>IF(B30="","",COUNTIF($B$3:B30,"true"))</f>
        <v/>
      </c>
      <c r="B30" s="1" t="str">
        <f t="shared" si="5"/>
        <v/>
      </c>
      <c r="C30" s="1" t="e">
        <f>IF(员工基本信息记录!#REF!="","",员工基本信息记录!#REF!)</f>
        <v>#REF!</v>
      </c>
      <c r="D30" s="1" t="e">
        <f>IF(员工基本信息记录!#REF!="","",员工基本信息记录!#REF!)</f>
        <v>#REF!</v>
      </c>
      <c r="E30" s="3" t="e">
        <f>IF(员工基本信息记录!#REF!="","",员工基本信息记录!#REF!)</f>
        <v>#REF!</v>
      </c>
      <c r="G30" s="1" t="str">
        <f t="shared" ref="G30:G39" si="9">IFERROR(VLOOKUP(ROW()-4,$A:$E,3,0),"")</f>
        <v/>
      </c>
      <c r="H30" s="1" t="str">
        <f t="shared" ref="H30:H39" si="10">IFERROR(VLOOKUP(ROW()-4,$A:$E,4,0),"")</f>
        <v/>
      </c>
      <c r="I30" s="3" t="str">
        <f t="shared" ref="I30:I39" si="11">IFERROR(VLOOKUP(ROW()-4,$A:$E,5,0),"")</f>
        <v/>
      </c>
      <c r="J30" s="4" t="str">
        <f ca="1" t="shared" si="1"/>
        <v/>
      </c>
    </row>
    <row r="31" spans="1:10">
      <c r="A31" s="1" t="str">
        <f>IF(B31="","",COUNTIF($B$3:B31,"true"))</f>
        <v/>
      </c>
      <c r="B31" s="1" t="str">
        <f t="shared" si="5"/>
        <v/>
      </c>
      <c r="C31" s="1" t="e">
        <f>IF(员工基本信息记录!#REF!="","",员工基本信息记录!#REF!)</f>
        <v>#REF!</v>
      </c>
      <c r="D31" s="1" t="e">
        <f>IF(员工基本信息记录!#REF!="","",员工基本信息记录!#REF!)</f>
        <v>#REF!</v>
      </c>
      <c r="E31" s="3" t="e">
        <f>IF(员工基本信息记录!#REF!="","",员工基本信息记录!#REF!)</f>
        <v>#REF!</v>
      </c>
      <c r="G31" s="1" t="str">
        <f t="shared" si="9"/>
        <v/>
      </c>
      <c r="H31" s="1" t="str">
        <f t="shared" si="10"/>
        <v/>
      </c>
      <c r="I31" s="3" t="str">
        <f t="shared" si="11"/>
        <v/>
      </c>
      <c r="J31" s="4" t="str">
        <f ca="1" t="shared" si="1"/>
        <v/>
      </c>
    </row>
    <row r="32" spans="1:10">
      <c r="A32" s="1" t="str">
        <f>IF(B32="","",COUNTIF($B$3:B32,"true"))</f>
        <v/>
      </c>
      <c r="B32" s="1" t="str">
        <f t="shared" si="5"/>
        <v/>
      </c>
      <c r="C32" s="1" t="e">
        <f>IF(员工基本信息记录!#REF!="","",员工基本信息记录!#REF!)</f>
        <v>#REF!</v>
      </c>
      <c r="D32" s="1" t="e">
        <f>IF(员工基本信息记录!#REF!="","",员工基本信息记录!#REF!)</f>
        <v>#REF!</v>
      </c>
      <c r="E32" s="3" t="e">
        <f>IF(员工基本信息记录!#REF!="","",员工基本信息记录!#REF!)</f>
        <v>#REF!</v>
      </c>
      <c r="G32" s="1" t="str">
        <f t="shared" si="9"/>
        <v/>
      </c>
      <c r="H32" s="1" t="str">
        <f t="shared" si="10"/>
        <v/>
      </c>
      <c r="I32" s="3" t="str">
        <f t="shared" si="11"/>
        <v/>
      </c>
      <c r="J32" s="4" t="str">
        <f ca="1" t="shared" si="1"/>
        <v/>
      </c>
    </row>
    <row r="33" spans="1:10">
      <c r="A33" s="1" t="str">
        <f>IF(B33="","",COUNTIF($B$3:B33,"true"))</f>
        <v/>
      </c>
      <c r="B33" s="1" t="str">
        <f t="shared" si="5"/>
        <v/>
      </c>
      <c r="C33" s="1" t="e">
        <f>IF(员工基本信息记录!#REF!="","",员工基本信息记录!#REF!)</f>
        <v>#REF!</v>
      </c>
      <c r="D33" s="1" t="e">
        <f>IF(员工基本信息记录!#REF!="","",员工基本信息记录!#REF!)</f>
        <v>#REF!</v>
      </c>
      <c r="E33" s="3" t="e">
        <f>IF(员工基本信息记录!#REF!="","",员工基本信息记录!#REF!)</f>
        <v>#REF!</v>
      </c>
      <c r="G33" s="1" t="str">
        <f t="shared" si="9"/>
        <v/>
      </c>
      <c r="H33" s="1" t="str">
        <f t="shared" si="10"/>
        <v/>
      </c>
      <c r="I33" s="3" t="str">
        <f t="shared" si="11"/>
        <v/>
      </c>
      <c r="J33" s="4" t="str">
        <f ca="1" t="shared" si="1"/>
        <v/>
      </c>
    </row>
    <row r="34" spans="1:10">
      <c r="A34" s="1" t="str">
        <f>IF(B34="","",COUNTIF($B$3:B34,"true"))</f>
        <v/>
      </c>
      <c r="B34" s="1" t="str">
        <f t="shared" si="5"/>
        <v/>
      </c>
      <c r="C34" s="1" t="e">
        <f>IF(员工基本信息记录!#REF!="","",员工基本信息记录!#REF!)</f>
        <v>#REF!</v>
      </c>
      <c r="D34" s="1" t="e">
        <f>IF(员工基本信息记录!#REF!="","",员工基本信息记录!#REF!)</f>
        <v>#REF!</v>
      </c>
      <c r="E34" s="3" t="e">
        <f>IF(员工基本信息记录!#REF!="","",员工基本信息记录!#REF!)</f>
        <v>#REF!</v>
      </c>
      <c r="G34" s="1" t="str">
        <f t="shared" si="9"/>
        <v/>
      </c>
      <c r="H34" s="1" t="str">
        <f t="shared" si="10"/>
        <v/>
      </c>
      <c r="I34" s="3" t="str">
        <f t="shared" si="11"/>
        <v/>
      </c>
      <c r="J34" s="4" t="str">
        <f ca="1" t="shared" si="1"/>
        <v/>
      </c>
    </row>
    <row r="35" spans="1:10">
      <c r="A35" s="1" t="str">
        <f>IF(B35="","",COUNTIF($B$3:B35,"true"))</f>
        <v/>
      </c>
      <c r="B35" s="1" t="str">
        <f t="shared" si="5"/>
        <v/>
      </c>
      <c r="C35" s="1" t="e">
        <f>IF(员工基本信息记录!#REF!="","",员工基本信息记录!#REF!)</f>
        <v>#REF!</v>
      </c>
      <c r="D35" s="1" t="e">
        <f>IF(员工基本信息记录!#REF!="","",员工基本信息记录!#REF!)</f>
        <v>#REF!</v>
      </c>
      <c r="E35" s="3" t="e">
        <f>IF(员工基本信息记录!#REF!="","",员工基本信息记录!#REF!)</f>
        <v>#REF!</v>
      </c>
      <c r="G35" s="1" t="str">
        <f t="shared" si="9"/>
        <v/>
      </c>
      <c r="H35" s="1" t="str">
        <f t="shared" si="10"/>
        <v/>
      </c>
      <c r="I35" s="3" t="str">
        <f t="shared" si="11"/>
        <v/>
      </c>
      <c r="J35" s="4" t="str">
        <f ca="1" t="shared" si="1"/>
        <v/>
      </c>
    </row>
    <row r="36" spans="1:10">
      <c r="A36" s="1" t="str">
        <f>IF(B36="","",COUNTIF($B$3:B36,"true"))</f>
        <v/>
      </c>
      <c r="B36" s="1" t="str">
        <f t="shared" si="5"/>
        <v/>
      </c>
      <c r="C36" s="1" t="e">
        <f>IF(员工基本信息记录!#REF!="","",员工基本信息记录!#REF!)</f>
        <v>#REF!</v>
      </c>
      <c r="D36" s="1" t="e">
        <f>IF(员工基本信息记录!#REF!="","",员工基本信息记录!#REF!)</f>
        <v>#REF!</v>
      </c>
      <c r="E36" s="3" t="e">
        <f>IF(员工基本信息记录!#REF!="","",员工基本信息记录!#REF!)</f>
        <v>#REF!</v>
      </c>
      <c r="G36" s="1" t="str">
        <f t="shared" si="9"/>
        <v/>
      </c>
      <c r="H36" s="1" t="str">
        <f t="shared" si="10"/>
        <v/>
      </c>
      <c r="I36" s="3" t="str">
        <f t="shared" si="11"/>
        <v/>
      </c>
      <c r="J36" s="4" t="str">
        <f ca="1" t="shared" si="1"/>
        <v/>
      </c>
    </row>
    <row r="37" spans="1:10">
      <c r="A37" s="1" t="str">
        <f>IF(B37="","",COUNTIF($B$3:B37,"true"))</f>
        <v/>
      </c>
      <c r="B37" s="1" t="str">
        <f t="shared" si="5"/>
        <v/>
      </c>
      <c r="C37" s="1" t="e">
        <f>IF(员工基本信息记录!#REF!="","",员工基本信息记录!#REF!)</f>
        <v>#REF!</v>
      </c>
      <c r="D37" s="1" t="e">
        <f>IF(员工基本信息记录!#REF!="","",员工基本信息记录!#REF!)</f>
        <v>#REF!</v>
      </c>
      <c r="E37" s="3" t="e">
        <f>IF(员工基本信息记录!#REF!="","",员工基本信息记录!#REF!)</f>
        <v>#REF!</v>
      </c>
      <c r="G37" s="1" t="str">
        <f t="shared" si="9"/>
        <v/>
      </c>
      <c r="H37" s="1" t="str">
        <f t="shared" si="10"/>
        <v/>
      </c>
      <c r="I37" s="3" t="str">
        <f t="shared" si="11"/>
        <v/>
      </c>
      <c r="J37" s="4" t="str">
        <f ca="1" t="shared" si="1"/>
        <v/>
      </c>
    </row>
    <row r="38" spans="1:10">
      <c r="A38" s="1" t="str">
        <f>IF(B38="","",COUNTIF($B$3:B38,"true"))</f>
        <v/>
      </c>
      <c r="B38" s="1" t="str">
        <f t="shared" si="5"/>
        <v/>
      </c>
      <c r="C38" s="1" t="e">
        <f>IF(员工基本信息记录!#REF!="","",员工基本信息记录!#REF!)</f>
        <v>#REF!</v>
      </c>
      <c r="D38" s="1" t="e">
        <f>IF(员工基本信息记录!#REF!="","",员工基本信息记录!#REF!)</f>
        <v>#REF!</v>
      </c>
      <c r="E38" s="3" t="e">
        <f>IF(员工基本信息记录!#REF!="","",员工基本信息记录!#REF!)</f>
        <v>#REF!</v>
      </c>
      <c r="G38" s="1" t="str">
        <f t="shared" si="9"/>
        <v/>
      </c>
      <c r="H38" s="1" t="str">
        <f t="shared" si="10"/>
        <v/>
      </c>
      <c r="I38" s="3" t="str">
        <f t="shared" si="11"/>
        <v/>
      </c>
      <c r="J38" s="4" t="str">
        <f ca="1" t="shared" si="1"/>
        <v/>
      </c>
    </row>
    <row r="39" spans="1:10">
      <c r="A39" s="1" t="str">
        <f>IF(B39="","",COUNTIF($B$3:B39,"true"))</f>
        <v/>
      </c>
      <c r="B39" s="1" t="str">
        <f t="shared" si="5"/>
        <v/>
      </c>
      <c r="C39" s="1" t="e">
        <f>IF(员工基本信息记录!#REF!="","",员工基本信息记录!#REF!)</f>
        <v>#REF!</v>
      </c>
      <c r="D39" s="1" t="e">
        <f>IF(员工基本信息记录!#REF!="","",员工基本信息记录!#REF!)</f>
        <v>#REF!</v>
      </c>
      <c r="E39" s="3" t="e">
        <f>IF(员工基本信息记录!#REF!="","",员工基本信息记录!#REF!)</f>
        <v>#REF!</v>
      </c>
      <c r="G39" s="1" t="str">
        <f t="shared" si="9"/>
        <v/>
      </c>
      <c r="H39" s="1" t="str">
        <f t="shared" si="10"/>
        <v/>
      </c>
      <c r="I39" s="3" t="str">
        <f t="shared" si="11"/>
        <v/>
      </c>
      <c r="J39" s="4" t="str">
        <f ca="1" t="shared" si="1"/>
        <v/>
      </c>
    </row>
    <row r="40" spans="1:10">
      <c r="A40" s="1" t="str">
        <f>IF(B40="","",COUNTIF($B$3:B40,"true"))</f>
        <v/>
      </c>
      <c r="B40" s="1" t="str">
        <f t="shared" si="5"/>
        <v/>
      </c>
      <c r="C40" s="1" t="e">
        <f>IF(员工基本信息记录!#REF!="","",员工基本信息记录!#REF!)</f>
        <v>#REF!</v>
      </c>
      <c r="D40" s="1" t="e">
        <f>IF(员工基本信息记录!#REF!="","",员工基本信息记录!#REF!)</f>
        <v>#REF!</v>
      </c>
      <c r="E40" s="3" t="e">
        <f>IF(员工基本信息记录!#REF!="","",员工基本信息记录!#REF!)</f>
        <v>#REF!</v>
      </c>
      <c r="G40" s="1" t="str">
        <f t="shared" ref="G40:G49" si="12">IFERROR(VLOOKUP(ROW()-4,$A:$E,3,0),"")</f>
        <v/>
      </c>
      <c r="H40" s="1" t="str">
        <f t="shared" ref="H40:H49" si="13">IFERROR(VLOOKUP(ROW()-4,$A:$E,4,0),"")</f>
        <v/>
      </c>
      <c r="I40" s="3" t="str">
        <f t="shared" ref="I40:I49" si="14">IFERROR(VLOOKUP(ROW()-4,$A:$E,5,0),"")</f>
        <v/>
      </c>
      <c r="J40" s="4" t="str">
        <f ca="1" t="shared" si="1"/>
        <v/>
      </c>
    </row>
    <row r="41" spans="1:10">
      <c r="A41" s="1" t="str">
        <f>IF(B41="","",COUNTIF($B$3:B41,"true"))</f>
        <v/>
      </c>
      <c r="B41" s="1" t="str">
        <f t="shared" si="5"/>
        <v/>
      </c>
      <c r="C41" s="1" t="e">
        <f>IF(员工基本信息记录!#REF!="","",员工基本信息记录!#REF!)</f>
        <v>#REF!</v>
      </c>
      <c r="D41" s="1" t="e">
        <f>IF(员工基本信息记录!#REF!="","",员工基本信息记录!#REF!)</f>
        <v>#REF!</v>
      </c>
      <c r="E41" s="3" t="e">
        <f>IF(员工基本信息记录!#REF!="","",员工基本信息记录!#REF!)</f>
        <v>#REF!</v>
      </c>
      <c r="G41" s="1" t="str">
        <f t="shared" si="12"/>
        <v/>
      </c>
      <c r="H41" s="1" t="str">
        <f t="shared" si="13"/>
        <v/>
      </c>
      <c r="I41" s="3" t="str">
        <f t="shared" si="14"/>
        <v/>
      </c>
      <c r="J41" s="4" t="str">
        <f ca="1" t="shared" si="1"/>
        <v/>
      </c>
    </row>
    <row r="42" spans="1:10">
      <c r="A42" s="1" t="str">
        <f>IF(B42="","",COUNTIF($B$3:B42,"true"))</f>
        <v/>
      </c>
      <c r="B42" s="1" t="str">
        <f t="shared" si="5"/>
        <v/>
      </c>
      <c r="C42" s="1" t="e">
        <f>IF(员工基本信息记录!#REF!="","",员工基本信息记录!#REF!)</f>
        <v>#REF!</v>
      </c>
      <c r="D42" s="1" t="e">
        <f>IF(员工基本信息记录!#REF!="","",员工基本信息记录!#REF!)</f>
        <v>#REF!</v>
      </c>
      <c r="E42" s="3" t="e">
        <f>IF(员工基本信息记录!#REF!="","",员工基本信息记录!#REF!)</f>
        <v>#REF!</v>
      </c>
      <c r="G42" s="1" t="str">
        <f t="shared" si="12"/>
        <v/>
      </c>
      <c r="H42" s="1" t="str">
        <f t="shared" si="13"/>
        <v/>
      </c>
      <c r="I42" s="3" t="str">
        <f t="shared" si="14"/>
        <v/>
      </c>
      <c r="J42" s="4" t="str">
        <f ca="1" t="shared" si="1"/>
        <v/>
      </c>
    </row>
    <row r="43" spans="1:10">
      <c r="A43" s="1" t="str">
        <f>IF(B43="","",COUNTIF($B$3:B43,"true"))</f>
        <v/>
      </c>
      <c r="B43" s="1" t="str">
        <f t="shared" si="5"/>
        <v/>
      </c>
      <c r="C43" s="1" t="e">
        <f>IF(员工基本信息记录!#REF!="","",员工基本信息记录!#REF!)</f>
        <v>#REF!</v>
      </c>
      <c r="D43" s="1" t="e">
        <f>IF(员工基本信息记录!#REF!="","",员工基本信息记录!#REF!)</f>
        <v>#REF!</v>
      </c>
      <c r="E43" s="3" t="e">
        <f>IF(员工基本信息记录!#REF!="","",员工基本信息记录!#REF!)</f>
        <v>#REF!</v>
      </c>
      <c r="G43" s="1" t="str">
        <f t="shared" si="12"/>
        <v/>
      </c>
      <c r="H43" s="1" t="str">
        <f t="shared" si="13"/>
        <v/>
      </c>
      <c r="I43" s="3" t="str">
        <f t="shared" si="14"/>
        <v/>
      </c>
      <c r="J43" s="4" t="str">
        <f ca="1" t="shared" si="1"/>
        <v/>
      </c>
    </row>
    <row r="44" spans="1:10">
      <c r="A44" s="1" t="str">
        <f>IF(B44="","",COUNTIF($B$3:B44,"true"))</f>
        <v/>
      </c>
      <c r="B44" s="1" t="str">
        <f t="shared" si="5"/>
        <v/>
      </c>
      <c r="C44" s="1" t="e">
        <f>IF(员工基本信息记录!#REF!="","",员工基本信息记录!#REF!)</f>
        <v>#REF!</v>
      </c>
      <c r="D44" s="1" t="e">
        <f>IF(员工基本信息记录!#REF!="","",员工基本信息记录!#REF!)</f>
        <v>#REF!</v>
      </c>
      <c r="E44" s="3" t="e">
        <f>IF(员工基本信息记录!#REF!="","",员工基本信息记录!#REF!)</f>
        <v>#REF!</v>
      </c>
      <c r="G44" s="1" t="str">
        <f t="shared" si="12"/>
        <v/>
      </c>
      <c r="H44" s="1" t="str">
        <f t="shared" si="13"/>
        <v/>
      </c>
      <c r="I44" s="3" t="str">
        <f t="shared" si="14"/>
        <v/>
      </c>
      <c r="J44" s="4" t="str">
        <f ca="1" t="shared" si="1"/>
        <v/>
      </c>
    </row>
    <row r="45" spans="1:10">
      <c r="A45" s="1" t="str">
        <f>IF(B45="","",COUNTIF($B$3:B45,"true"))</f>
        <v/>
      </c>
      <c r="B45" s="1" t="str">
        <f t="shared" si="5"/>
        <v/>
      </c>
      <c r="C45" s="1" t="e">
        <f>IF(员工基本信息记录!#REF!="","",员工基本信息记录!#REF!)</f>
        <v>#REF!</v>
      </c>
      <c r="D45" s="1" t="e">
        <f>IF(员工基本信息记录!#REF!="","",员工基本信息记录!#REF!)</f>
        <v>#REF!</v>
      </c>
      <c r="E45" s="3" t="e">
        <f>IF(员工基本信息记录!#REF!="","",员工基本信息记录!#REF!)</f>
        <v>#REF!</v>
      </c>
      <c r="G45" s="1" t="str">
        <f t="shared" si="12"/>
        <v/>
      </c>
      <c r="H45" s="1" t="str">
        <f t="shared" si="13"/>
        <v/>
      </c>
      <c r="I45" s="3" t="str">
        <f t="shared" si="14"/>
        <v/>
      </c>
      <c r="J45" s="4" t="str">
        <f ca="1" t="shared" si="1"/>
        <v/>
      </c>
    </row>
    <row r="46" spans="1:10">
      <c r="A46" s="1" t="str">
        <f>IF(B46="","",COUNTIF($B$3:B46,"true"))</f>
        <v/>
      </c>
      <c r="B46" s="1" t="str">
        <f t="shared" si="5"/>
        <v/>
      </c>
      <c r="C46" s="1" t="e">
        <f>IF(员工基本信息记录!#REF!="","",员工基本信息记录!#REF!)</f>
        <v>#REF!</v>
      </c>
      <c r="D46" s="1" t="e">
        <f>IF(员工基本信息记录!#REF!="","",员工基本信息记录!#REF!)</f>
        <v>#REF!</v>
      </c>
      <c r="E46" s="3" t="e">
        <f>IF(员工基本信息记录!#REF!="","",员工基本信息记录!#REF!)</f>
        <v>#REF!</v>
      </c>
      <c r="G46" s="1" t="str">
        <f t="shared" si="12"/>
        <v/>
      </c>
      <c r="H46" s="1" t="str">
        <f t="shared" si="13"/>
        <v/>
      </c>
      <c r="I46" s="3" t="str">
        <f t="shared" si="14"/>
        <v/>
      </c>
      <c r="J46" s="4" t="str">
        <f ca="1" t="shared" si="1"/>
        <v/>
      </c>
    </row>
    <row r="47" spans="1:10">
      <c r="A47" s="1" t="str">
        <f>IF(B47="","",COUNTIF($B$3:B47,"true"))</f>
        <v/>
      </c>
      <c r="B47" s="1" t="str">
        <f t="shared" si="5"/>
        <v/>
      </c>
      <c r="C47" s="1" t="e">
        <f>IF(员工基本信息记录!#REF!="","",员工基本信息记录!#REF!)</f>
        <v>#REF!</v>
      </c>
      <c r="D47" s="1" t="e">
        <f>IF(员工基本信息记录!#REF!="","",员工基本信息记录!#REF!)</f>
        <v>#REF!</v>
      </c>
      <c r="E47" s="3" t="e">
        <f>IF(员工基本信息记录!#REF!="","",员工基本信息记录!#REF!)</f>
        <v>#REF!</v>
      </c>
      <c r="G47" s="1" t="str">
        <f t="shared" si="12"/>
        <v/>
      </c>
      <c r="H47" s="1" t="str">
        <f t="shared" si="13"/>
        <v/>
      </c>
      <c r="I47" s="3" t="str">
        <f t="shared" si="14"/>
        <v/>
      </c>
      <c r="J47" s="4" t="str">
        <f ca="1" t="shared" si="1"/>
        <v/>
      </c>
    </row>
    <row r="48" spans="1:10">
      <c r="A48" s="1" t="str">
        <f>IF(B48="","",COUNTIF($B$3:B48,"true"))</f>
        <v/>
      </c>
      <c r="B48" s="1" t="str">
        <f t="shared" si="5"/>
        <v/>
      </c>
      <c r="C48" s="1" t="e">
        <f>IF(员工基本信息记录!#REF!="","",员工基本信息记录!#REF!)</f>
        <v>#REF!</v>
      </c>
      <c r="D48" s="1" t="e">
        <f>IF(员工基本信息记录!#REF!="","",员工基本信息记录!#REF!)</f>
        <v>#REF!</v>
      </c>
      <c r="E48" s="3" t="e">
        <f>IF(员工基本信息记录!#REF!="","",员工基本信息记录!#REF!)</f>
        <v>#REF!</v>
      </c>
      <c r="G48" s="1" t="str">
        <f t="shared" si="12"/>
        <v/>
      </c>
      <c r="H48" s="1" t="str">
        <f t="shared" si="13"/>
        <v/>
      </c>
      <c r="I48" s="3" t="str">
        <f t="shared" si="14"/>
        <v/>
      </c>
      <c r="J48" s="4" t="str">
        <f ca="1" t="shared" si="1"/>
        <v/>
      </c>
    </row>
    <row r="49" spans="1:10">
      <c r="A49" s="1" t="str">
        <f>IF(B49="","",COUNTIF($B$3:B49,"true"))</f>
        <v/>
      </c>
      <c r="B49" s="1" t="str">
        <f t="shared" si="5"/>
        <v/>
      </c>
      <c r="C49" s="1" t="e">
        <f>IF(员工基本信息记录!#REF!="","",员工基本信息记录!#REF!)</f>
        <v>#REF!</v>
      </c>
      <c r="D49" s="1" t="e">
        <f>IF(员工基本信息记录!#REF!="","",员工基本信息记录!#REF!)</f>
        <v>#REF!</v>
      </c>
      <c r="E49" s="3" t="e">
        <f>IF(员工基本信息记录!#REF!="","",员工基本信息记录!#REF!)</f>
        <v>#REF!</v>
      </c>
      <c r="G49" s="1" t="str">
        <f t="shared" si="12"/>
        <v/>
      </c>
      <c r="H49" s="1" t="str">
        <f t="shared" si="13"/>
        <v/>
      </c>
      <c r="I49" s="3" t="str">
        <f t="shared" si="14"/>
        <v/>
      </c>
      <c r="J49" s="4" t="str">
        <f ca="1" t="shared" si="1"/>
        <v/>
      </c>
    </row>
    <row r="50" spans="1:10">
      <c r="A50" s="1" t="str">
        <f>IF(B50="","",COUNTIF($B$3:B50,"true"))</f>
        <v/>
      </c>
      <c r="B50" s="1" t="str">
        <f t="shared" si="5"/>
        <v/>
      </c>
      <c r="C50" s="1" t="e">
        <f>IF(员工基本信息记录!#REF!="","",员工基本信息记录!#REF!)</f>
        <v>#REF!</v>
      </c>
      <c r="D50" s="1" t="e">
        <f>IF(员工基本信息记录!#REF!="","",员工基本信息记录!#REF!)</f>
        <v>#REF!</v>
      </c>
      <c r="E50" s="3" t="e">
        <f>IF(员工基本信息记录!#REF!="","",员工基本信息记录!#REF!)</f>
        <v>#REF!</v>
      </c>
      <c r="G50" s="1" t="str">
        <f t="shared" ref="G50:G59" si="15">IFERROR(VLOOKUP(ROW()-4,$A:$E,3,0),"")</f>
        <v/>
      </c>
      <c r="H50" s="1" t="str">
        <f t="shared" ref="H50:H59" si="16">IFERROR(VLOOKUP(ROW()-4,$A:$E,4,0),"")</f>
        <v/>
      </c>
      <c r="I50" s="3" t="str">
        <f t="shared" ref="I50:I59" si="17">IFERROR(VLOOKUP(ROW()-4,$A:$E,5,0),"")</f>
        <v/>
      </c>
      <c r="J50" s="4" t="str">
        <f ca="1" t="shared" si="1"/>
        <v/>
      </c>
    </row>
    <row r="51" spans="1:10">
      <c r="A51" s="1" t="str">
        <f>IF(B51="","",COUNTIF($B$3:B51,"true"))</f>
        <v/>
      </c>
      <c r="B51" s="1" t="str">
        <f t="shared" si="5"/>
        <v/>
      </c>
      <c r="C51" s="1" t="e">
        <f>IF(员工基本信息记录!#REF!="","",员工基本信息记录!#REF!)</f>
        <v>#REF!</v>
      </c>
      <c r="D51" s="1" t="e">
        <f>IF(员工基本信息记录!#REF!="","",员工基本信息记录!#REF!)</f>
        <v>#REF!</v>
      </c>
      <c r="E51" s="3" t="e">
        <f>IF(员工基本信息记录!#REF!="","",员工基本信息记录!#REF!)</f>
        <v>#REF!</v>
      </c>
      <c r="G51" s="1" t="str">
        <f t="shared" si="15"/>
        <v/>
      </c>
      <c r="H51" s="1" t="str">
        <f t="shared" si="16"/>
        <v/>
      </c>
      <c r="I51" s="3" t="str">
        <f t="shared" si="17"/>
        <v/>
      </c>
      <c r="J51" s="4" t="str">
        <f ca="1" t="shared" si="1"/>
        <v/>
      </c>
    </row>
    <row r="52" spans="1:10">
      <c r="A52" s="1" t="str">
        <f>IF(B52="","",COUNTIF($B$3:B52,"true"))</f>
        <v/>
      </c>
      <c r="B52" s="1" t="str">
        <f t="shared" si="5"/>
        <v/>
      </c>
      <c r="C52" s="1" t="e">
        <f>IF(员工基本信息记录!#REF!="","",员工基本信息记录!#REF!)</f>
        <v>#REF!</v>
      </c>
      <c r="D52" s="1" t="e">
        <f>IF(员工基本信息记录!#REF!="","",员工基本信息记录!#REF!)</f>
        <v>#REF!</v>
      </c>
      <c r="E52" s="3" t="e">
        <f>IF(员工基本信息记录!#REF!="","",员工基本信息记录!#REF!)</f>
        <v>#REF!</v>
      </c>
      <c r="G52" s="1" t="str">
        <f t="shared" si="15"/>
        <v/>
      </c>
      <c r="H52" s="1" t="str">
        <f t="shared" si="16"/>
        <v/>
      </c>
      <c r="I52" s="3" t="str">
        <f t="shared" si="17"/>
        <v/>
      </c>
      <c r="J52" s="4" t="str">
        <f ca="1" t="shared" si="1"/>
        <v/>
      </c>
    </row>
    <row r="53" spans="1:10">
      <c r="A53" s="1" t="str">
        <f>IF(B53="","",COUNTIF($B$3:B53,"true"))</f>
        <v/>
      </c>
      <c r="B53" s="1" t="str">
        <f t="shared" si="5"/>
        <v/>
      </c>
      <c r="C53" s="1" t="e">
        <f>IF(员工基本信息记录!#REF!="","",员工基本信息记录!#REF!)</f>
        <v>#REF!</v>
      </c>
      <c r="D53" s="1" t="e">
        <f>IF(员工基本信息记录!#REF!="","",员工基本信息记录!#REF!)</f>
        <v>#REF!</v>
      </c>
      <c r="E53" s="3" t="e">
        <f>IF(员工基本信息记录!#REF!="","",员工基本信息记录!#REF!)</f>
        <v>#REF!</v>
      </c>
      <c r="G53" s="1" t="str">
        <f t="shared" si="15"/>
        <v/>
      </c>
      <c r="H53" s="1" t="str">
        <f t="shared" si="16"/>
        <v/>
      </c>
      <c r="I53" s="3" t="str">
        <f t="shared" si="17"/>
        <v/>
      </c>
      <c r="J53" s="4" t="str">
        <f ca="1" t="shared" si="1"/>
        <v/>
      </c>
    </row>
    <row r="54" spans="1:10">
      <c r="A54" s="1" t="str">
        <f>IF(B54="","",COUNTIF($B$3:B54,"true"))</f>
        <v/>
      </c>
      <c r="B54" s="1" t="str">
        <f t="shared" si="5"/>
        <v/>
      </c>
      <c r="C54" s="1" t="e">
        <f>IF(员工基本信息记录!#REF!="","",员工基本信息记录!#REF!)</f>
        <v>#REF!</v>
      </c>
      <c r="D54" s="1" t="e">
        <f>IF(员工基本信息记录!#REF!="","",员工基本信息记录!#REF!)</f>
        <v>#REF!</v>
      </c>
      <c r="E54" s="3" t="e">
        <f>IF(员工基本信息记录!#REF!="","",员工基本信息记录!#REF!)</f>
        <v>#REF!</v>
      </c>
      <c r="G54" s="1" t="str">
        <f t="shared" si="15"/>
        <v/>
      </c>
      <c r="H54" s="1" t="str">
        <f t="shared" si="16"/>
        <v/>
      </c>
      <c r="I54" s="3" t="str">
        <f t="shared" si="17"/>
        <v/>
      </c>
      <c r="J54" s="4" t="str">
        <f ca="1" t="shared" si="1"/>
        <v/>
      </c>
    </row>
    <row r="55" spans="1:10">
      <c r="A55" s="1" t="str">
        <f>IF(B55="","",COUNTIF($B$3:B55,"true"))</f>
        <v/>
      </c>
      <c r="B55" s="1" t="str">
        <f t="shared" si="5"/>
        <v/>
      </c>
      <c r="C55" s="1" t="e">
        <f>IF(员工基本信息记录!#REF!="","",员工基本信息记录!#REF!)</f>
        <v>#REF!</v>
      </c>
      <c r="D55" s="1" t="e">
        <f>IF(员工基本信息记录!#REF!="","",员工基本信息记录!#REF!)</f>
        <v>#REF!</v>
      </c>
      <c r="E55" s="3" t="e">
        <f>IF(员工基本信息记录!#REF!="","",员工基本信息记录!#REF!)</f>
        <v>#REF!</v>
      </c>
      <c r="G55" s="1" t="str">
        <f t="shared" si="15"/>
        <v/>
      </c>
      <c r="H55" s="1" t="str">
        <f t="shared" si="16"/>
        <v/>
      </c>
      <c r="I55" s="3" t="str">
        <f t="shared" si="17"/>
        <v/>
      </c>
      <c r="J55" s="4" t="str">
        <f ca="1" t="shared" si="1"/>
        <v/>
      </c>
    </row>
    <row r="56" spans="1:10">
      <c r="A56" s="1" t="str">
        <f>IF(B56="","",COUNTIF($B$3:B56,"true"))</f>
        <v/>
      </c>
      <c r="B56" s="1" t="str">
        <f t="shared" si="5"/>
        <v/>
      </c>
      <c r="C56" s="1" t="e">
        <f>IF(员工基本信息记录!#REF!="","",员工基本信息记录!#REF!)</f>
        <v>#REF!</v>
      </c>
      <c r="D56" s="1" t="e">
        <f>IF(员工基本信息记录!#REF!="","",员工基本信息记录!#REF!)</f>
        <v>#REF!</v>
      </c>
      <c r="E56" s="3" t="e">
        <f>IF(员工基本信息记录!#REF!="","",员工基本信息记录!#REF!)</f>
        <v>#REF!</v>
      </c>
      <c r="G56" s="1" t="str">
        <f t="shared" si="15"/>
        <v/>
      </c>
      <c r="H56" s="1" t="str">
        <f t="shared" si="16"/>
        <v/>
      </c>
      <c r="I56" s="3" t="str">
        <f t="shared" si="17"/>
        <v/>
      </c>
      <c r="J56" s="4" t="str">
        <f ca="1" t="shared" si="1"/>
        <v/>
      </c>
    </row>
    <row r="57" spans="1:10">
      <c r="A57" s="1" t="str">
        <f>IF(B57="","",COUNTIF($B$3:B57,"true"))</f>
        <v/>
      </c>
      <c r="B57" s="1" t="str">
        <f t="shared" si="5"/>
        <v/>
      </c>
      <c r="C57" s="1" t="e">
        <f>IF(员工基本信息记录!#REF!="","",员工基本信息记录!#REF!)</f>
        <v>#REF!</v>
      </c>
      <c r="D57" s="1" t="e">
        <f>IF(员工基本信息记录!#REF!="","",员工基本信息记录!#REF!)</f>
        <v>#REF!</v>
      </c>
      <c r="E57" s="3" t="e">
        <f>IF(员工基本信息记录!#REF!="","",员工基本信息记录!#REF!)</f>
        <v>#REF!</v>
      </c>
      <c r="G57" s="1" t="str">
        <f t="shared" si="15"/>
        <v/>
      </c>
      <c r="H57" s="1" t="str">
        <f t="shared" si="16"/>
        <v/>
      </c>
      <c r="I57" s="3" t="str">
        <f t="shared" si="17"/>
        <v/>
      </c>
      <c r="J57" s="4" t="str">
        <f ca="1" t="shared" si="1"/>
        <v/>
      </c>
    </row>
    <row r="58" spans="1:10">
      <c r="A58" s="1" t="str">
        <f>IF(B58="","",COUNTIF($B$3:B58,"true"))</f>
        <v/>
      </c>
      <c r="B58" s="1" t="str">
        <f t="shared" si="5"/>
        <v/>
      </c>
      <c r="C58" s="1" t="e">
        <f>IF(员工基本信息记录!#REF!="","",员工基本信息记录!#REF!)</f>
        <v>#REF!</v>
      </c>
      <c r="D58" s="1" t="e">
        <f>IF(员工基本信息记录!#REF!="","",员工基本信息记录!#REF!)</f>
        <v>#REF!</v>
      </c>
      <c r="E58" s="3" t="e">
        <f>IF(员工基本信息记录!#REF!="","",员工基本信息记录!#REF!)</f>
        <v>#REF!</v>
      </c>
      <c r="G58" s="1" t="str">
        <f t="shared" si="15"/>
        <v/>
      </c>
      <c r="H58" s="1" t="str">
        <f t="shared" si="16"/>
        <v/>
      </c>
      <c r="I58" s="3" t="str">
        <f t="shared" si="17"/>
        <v/>
      </c>
      <c r="J58" s="4" t="str">
        <f ca="1" t="shared" si="1"/>
        <v/>
      </c>
    </row>
    <row r="59" spans="1:10">
      <c r="A59" s="1" t="str">
        <f>IF(B59="","",COUNTIF($B$3:B59,"true"))</f>
        <v/>
      </c>
      <c r="B59" s="1" t="str">
        <f t="shared" si="5"/>
        <v/>
      </c>
      <c r="C59" s="1" t="e">
        <f>IF(员工基本信息记录!#REF!="","",员工基本信息记录!#REF!)</f>
        <v>#REF!</v>
      </c>
      <c r="D59" s="1" t="e">
        <f>IF(员工基本信息记录!#REF!="","",员工基本信息记录!#REF!)</f>
        <v>#REF!</v>
      </c>
      <c r="E59" s="3" t="e">
        <f>IF(员工基本信息记录!#REF!="","",员工基本信息记录!#REF!)</f>
        <v>#REF!</v>
      </c>
      <c r="G59" s="1" t="str">
        <f t="shared" si="15"/>
        <v/>
      </c>
      <c r="H59" s="1" t="str">
        <f t="shared" si="16"/>
        <v/>
      </c>
      <c r="I59" s="3" t="str">
        <f t="shared" si="17"/>
        <v/>
      </c>
      <c r="J59" s="4" t="str">
        <f ca="1" t="shared" si="1"/>
        <v/>
      </c>
    </row>
    <row r="60" spans="1:10">
      <c r="A60" s="1" t="str">
        <f>IF(B60="","",COUNTIF($B$3:B60,"true"))</f>
        <v/>
      </c>
      <c r="B60" s="1" t="str">
        <f t="shared" si="5"/>
        <v/>
      </c>
      <c r="C60" s="1" t="e">
        <f>IF(员工基本信息记录!#REF!="","",员工基本信息记录!#REF!)</f>
        <v>#REF!</v>
      </c>
      <c r="D60" s="1" t="e">
        <f>IF(员工基本信息记录!#REF!="","",员工基本信息记录!#REF!)</f>
        <v>#REF!</v>
      </c>
      <c r="E60" s="3" t="e">
        <f>IF(员工基本信息记录!#REF!="","",员工基本信息记录!#REF!)</f>
        <v>#REF!</v>
      </c>
      <c r="G60" s="1" t="str">
        <f t="shared" ref="G60:G69" si="18">IFERROR(VLOOKUP(ROW()-4,$A:$E,3,0),"")</f>
        <v/>
      </c>
      <c r="H60" s="1" t="str">
        <f t="shared" ref="H60:H69" si="19">IFERROR(VLOOKUP(ROW()-4,$A:$E,4,0),"")</f>
        <v/>
      </c>
      <c r="I60" s="3" t="str">
        <f t="shared" ref="I60:I69" si="20">IFERROR(VLOOKUP(ROW()-4,$A:$E,5,0),"")</f>
        <v/>
      </c>
      <c r="J60" s="4" t="str">
        <f ca="1" t="shared" si="1"/>
        <v/>
      </c>
    </row>
    <row r="61" spans="1:10">
      <c r="A61" s="1" t="str">
        <f>IF(B61="","",COUNTIF($B$3:B61,"true"))</f>
        <v/>
      </c>
      <c r="B61" s="1" t="str">
        <f t="shared" si="5"/>
        <v/>
      </c>
      <c r="C61" s="1" t="e">
        <f>IF(员工基本信息记录!#REF!="","",员工基本信息记录!#REF!)</f>
        <v>#REF!</v>
      </c>
      <c r="D61" s="1" t="e">
        <f>IF(员工基本信息记录!#REF!="","",员工基本信息记录!#REF!)</f>
        <v>#REF!</v>
      </c>
      <c r="E61" s="3" t="e">
        <f>IF(员工基本信息记录!#REF!="","",员工基本信息记录!#REF!)</f>
        <v>#REF!</v>
      </c>
      <c r="G61" s="1" t="str">
        <f t="shared" si="18"/>
        <v/>
      </c>
      <c r="H61" s="1" t="str">
        <f t="shared" si="19"/>
        <v/>
      </c>
      <c r="I61" s="3" t="str">
        <f t="shared" si="20"/>
        <v/>
      </c>
      <c r="J61" s="4" t="str">
        <f ca="1" t="shared" si="1"/>
        <v/>
      </c>
    </row>
    <row r="62" spans="1:10">
      <c r="A62" s="1" t="str">
        <f>IF(B62="","",COUNTIF($B$3:B62,"true"))</f>
        <v/>
      </c>
      <c r="B62" s="1" t="str">
        <f t="shared" si="5"/>
        <v/>
      </c>
      <c r="C62" s="1" t="e">
        <f>IF(员工基本信息记录!#REF!="","",员工基本信息记录!#REF!)</f>
        <v>#REF!</v>
      </c>
      <c r="D62" s="1" t="e">
        <f>IF(员工基本信息记录!#REF!="","",员工基本信息记录!#REF!)</f>
        <v>#REF!</v>
      </c>
      <c r="E62" s="3" t="e">
        <f>IF(员工基本信息记录!#REF!="","",员工基本信息记录!#REF!)</f>
        <v>#REF!</v>
      </c>
      <c r="G62" s="1" t="str">
        <f t="shared" si="18"/>
        <v/>
      </c>
      <c r="H62" s="1" t="str">
        <f t="shared" si="19"/>
        <v/>
      </c>
      <c r="I62" s="3" t="str">
        <f t="shared" si="20"/>
        <v/>
      </c>
      <c r="J62" s="4" t="str">
        <f ca="1" t="shared" si="1"/>
        <v/>
      </c>
    </row>
    <row r="63" spans="1:10">
      <c r="A63" s="1" t="str">
        <f>IF(B63="","",COUNTIF($B$3:B63,"true"))</f>
        <v/>
      </c>
      <c r="B63" s="1" t="str">
        <f t="shared" si="5"/>
        <v/>
      </c>
      <c r="C63" s="1" t="e">
        <f>IF(员工基本信息记录!#REF!="","",员工基本信息记录!#REF!)</f>
        <v>#REF!</v>
      </c>
      <c r="D63" s="1" t="e">
        <f>IF(员工基本信息记录!#REF!="","",员工基本信息记录!#REF!)</f>
        <v>#REF!</v>
      </c>
      <c r="E63" s="3" t="e">
        <f>IF(员工基本信息记录!#REF!="","",员工基本信息记录!#REF!)</f>
        <v>#REF!</v>
      </c>
      <c r="G63" s="1" t="str">
        <f t="shared" si="18"/>
        <v/>
      </c>
      <c r="H63" s="1" t="str">
        <f t="shared" si="19"/>
        <v/>
      </c>
      <c r="I63" s="3" t="str">
        <f t="shared" si="20"/>
        <v/>
      </c>
      <c r="J63" s="4" t="str">
        <f ca="1" t="shared" si="1"/>
        <v/>
      </c>
    </row>
    <row r="64" spans="1:10">
      <c r="A64" s="1" t="str">
        <f>IF(B64="","",COUNTIF($B$3:B64,"true"))</f>
        <v/>
      </c>
      <c r="B64" s="1" t="str">
        <f t="shared" si="5"/>
        <v/>
      </c>
      <c r="C64" s="1" t="e">
        <f>IF(员工基本信息记录!#REF!="","",员工基本信息记录!#REF!)</f>
        <v>#REF!</v>
      </c>
      <c r="D64" s="1" t="e">
        <f>IF(员工基本信息记录!#REF!="","",员工基本信息记录!#REF!)</f>
        <v>#REF!</v>
      </c>
      <c r="E64" s="3" t="e">
        <f>IF(员工基本信息记录!#REF!="","",员工基本信息记录!#REF!)</f>
        <v>#REF!</v>
      </c>
      <c r="G64" s="1" t="str">
        <f t="shared" si="18"/>
        <v/>
      </c>
      <c r="H64" s="1" t="str">
        <f t="shared" si="19"/>
        <v/>
      </c>
      <c r="I64" s="3" t="str">
        <f t="shared" si="20"/>
        <v/>
      </c>
      <c r="J64" s="4" t="str">
        <f ca="1" t="shared" si="1"/>
        <v/>
      </c>
    </row>
    <row r="65" spans="1:10">
      <c r="A65" s="1" t="str">
        <f>IF(B65="","",COUNTIF($B$3:B65,"true"))</f>
        <v/>
      </c>
      <c r="B65" s="1" t="str">
        <f t="shared" si="5"/>
        <v/>
      </c>
      <c r="C65" s="1" t="e">
        <f>IF(员工基本信息记录!#REF!="","",员工基本信息记录!#REF!)</f>
        <v>#REF!</v>
      </c>
      <c r="D65" s="1" t="e">
        <f>IF(员工基本信息记录!#REF!="","",员工基本信息记录!#REF!)</f>
        <v>#REF!</v>
      </c>
      <c r="E65" s="3" t="e">
        <f>IF(员工基本信息记录!#REF!="","",员工基本信息记录!#REF!)</f>
        <v>#REF!</v>
      </c>
      <c r="G65" s="1" t="str">
        <f t="shared" si="18"/>
        <v/>
      </c>
      <c r="H65" s="1" t="str">
        <f t="shared" si="19"/>
        <v/>
      </c>
      <c r="I65" s="3" t="str">
        <f t="shared" si="20"/>
        <v/>
      </c>
      <c r="J65" s="4" t="str">
        <f ca="1" t="shared" si="1"/>
        <v/>
      </c>
    </row>
    <row r="66" spans="1:10">
      <c r="A66" s="1" t="str">
        <f>IF(B66="","",COUNTIF($B$3:B66,"true"))</f>
        <v/>
      </c>
      <c r="B66" s="1" t="str">
        <f t="shared" si="5"/>
        <v/>
      </c>
      <c r="C66" s="1" t="e">
        <f>IF(员工基本信息记录!#REF!="","",员工基本信息记录!#REF!)</f>
        <v>#REF!</v>
      </c>
      <c r="D66" s="1" t="e">
        <f>IF(员工基本信息记录!#REF!="","",员工基本信息记录!#REF!)</f>
        <v>#REF!</v>
      </c>
      <c r="E66" s="3" t="e">
        <f>IF(员工基本信息记录!#REF!="","",员工基本信息记录!#REF!)</f>
        <v>#REF!</v>
      </c>
      <c r="G66" s="1" t="str">
        <f t="shared" si="18"/>
        <v/>
      </c>
      <c r="H66" s="1" t="str">
        <f t="shared" si="19"/>
        <v/>
      </c>
      <c r="I66" s="3" t="str">
        <f t="shared" si="20"/>
        <v/>
      </c>
      <c r="J66" s="4" t="str">
        <f ca="1" t="shared" si="1"/>
        <v/>
      </c>
    </row>
    <row r="67" spans="1:10">
      <c r="A67" s="1" t="str">
        <f>IF(B67="","",COUNTIF($B$3:B67,"true"))</f>
        <v/>
      </c>
      <c r="B67" s="1" t="str">
        <f t="shared" si="5"/>
        <v/>
      </c>
      <c r="C67" s="1" t="e">
        <f>IF(员工基本信息记录!#REF!="","",员工基本信息记录!#REF!)</f>
        <v>#REF!</v>
      </c>
      <c r="D67" s="1" t="e">
        <f>IF(员工基本信息记录!#REF!="","",员工基本信息记录!#REF!)</f>
        <v>#REF!</v>
      </c>
      <c r="E67" s="3" t="e">
        <f>IF(员工基本信息记录!#REF!="","",员工基本信息记录!#REF!)</f>
        <v>#REF!</v>
      </c>
      <c r="G67" s="1" t="str">
        <f t="shared" si="18"/>
        <v/>
      </c>
      <c r="H67" s="1" t="str">
        <f t="shared" si="19"/>
        <v/>
      </c>
      <c r="I67" s="3" t="str">
        <f t="shared" si="20"/>
        <v/>
      </c>
      <c r="J67" s="4" t="str">
        <f ca="1" t="shared" si="1"/>
        <v/>
      </c>
    </row>
    <row r="68" spans="1:10">
      <c r="A68" s="1" t="str">
        <f>IF(B68="","",COUNTIF($B$3:B68,"true"))</f>
        <v/>
      </c>
      <c r="B68" s="1" t="str">
        <f t="shared" si="5"/>
        <v/>
      </c>
      <c r="C68" s="1" t="e">
        <f>IF(员工基本信息记录!#REF!="","",员工基本信息记录!#REF!)</f>
        <v>#REF!</v>
      </c>
      <c r="D68" s="1" t="e">
        <f>IF(员工基本信息记录!#REF!="","",员工基本信息记录!#REF!)</f>
        <v>#REF!</v>
      </c>
      <c r="E68" s="3" t="e">
        <f>IF(员工基本信息记录!#REF!="","",员工基本信息记录!#REF!)</f>
        <v>#REF!</v>
      </c>
      <c r="G68" s="1" t="str">
        <f t="shared" si="18"/>
        <v/>
      </c>
      <c r="H68" s="1" t="str">
        <f t="shared" si="19"/>
        <v/>
      </c>
      <c r="I68" s="3" t="str">
        <f t="shared" si="20"/>
        <v/>
      </c>
      <c r="J68" s="4" t="str">
        <f ca="1" t="shared" si="1"/>
        <v/>
      </c>
    </row>
    <row r="69" spans="1:10">
      <c r="A69" s="1" t="str">
        <f>IF(B69="","",COUNTIF($B$3:B69,"true"))</f>
        <v/>
      </c>
      <c r="B69" s="1" t="str">
        <f t="shared" si="5"/>
        <v/>
      </c>
      <c r="C69" s="1" t="e">
        <f>IF(员工基本信息记录!#REF!="","",员工基本信息记录!#REF!)</f>
        <v>#REF!</v>
      </c>
      <c r="D69" s="1" t="e">
        <f>IF(员工基本信息记录!#REF!="","",员工基本信息记录!#REF!)</f>
        <v>#REF!</v>
      </c>
      <c r="E69" s="3" t="e">
        <f>IF(员工基本信息记录!#REF!="","",员工基本信息记录!#REF!)</f>
        <v>#REF!</v>
      </c>
      <c r="G69" s="1" t="str">
        <f t="shared" si="18"/>
        <v/>
      </c>
      <c r="H69" s="1" t="str">
        <f t="shared" si="19"/>
        <v/>
      </c>
      <c r="I69" s="3" t="str">
        <f t="shared" si="20"/>
        <v/>
      </c>
      <c r="J69" s="4" t="str">
        <f ca="1" t="shared" si="1"/>
        <v/>
      </c>
    </row>
    <row r="70" spans="1:10">
      <c r="A70" s="1" t="str">
        <f>IF(B70="","",COUNTIF($B$3:B70,"true"))</f>
        <v/>
      </c>
      <c r="B70" s="1" t="str">
        <f t="shared" si="5"/>
        <v/>
      </c>
      <c r="C70" s="1" t="e">
        <f>IF(员工基本信息记录!#REF!="","",员工基本信息记录!#REF!)</f>
        <v>#REF!</v>
      </c>
      <c r="D70" s="1" t="e">
        <f>IF(员工基本信息记录!#REF!="","",员工基本信息记录!#REF!)</f>
        <v>#REF!</v>
      </c>
      <c r="E70" s="3" t="e">
        <f>IF(员工基本信息记录!#REF!="","",员工基本信息记录!#REF!)</f>
        <v>#REF!</v>
      </c>
      <c r="G70" s="1" t="str">
        <f t="shared" ref="G70:G79" si="21">IFERROR(VLOOKUP(ROW()-4,$A:$E,3,0),"")</f>
        <v/>
      </c>
      <c r="H70" s="1" t="str">
        <f t="shared" ref="H70:H79" si="22">IFERROR(VLOOKUP(ROW()-4,$A:$E,4,0),"")</f>
        <v/>
      </c>
      <c r="I70" s="3" t="str">
        <f t="shared" ref="I70:I79" si="23">IFERROR(VLOOKUP(ROW()-4,$A:$E,5,0),"")</f>
        <v/>
      </c>
      <c r="J70" s="4" t="str">
        <f ca="1" t="shared" ref="J70:J133" si="24">IFERROR(IF(DAY(TODAY())-DAY(I70)=0,"今天生日",IF(DAY(TODAY())&gt;DAY(I70),"本月生日已过",IF(DAY(TODAY())&lt;DAY(I70),"还有"&amp;DAY(TODAY())-DAY(I70)&amp;"天生日"))),"")</f>
        <v/>
      </c>
    </row>
    <row r="71" spans="1:10">
      <c r="A71" s="1" t="str">
        <f>IF(B71="","",COUNTIF($B$3:B71,"true"))</f>
        <v/>
      </c>
      <c r="B71" s="1" t="str">
        <f t="shared" si="5"/>
        <v/>
      </c>
      <c r="C71" s="1" t="e">
        <f>IF(员工基本信息记录!#REF!="","",员工基本信息记录!#REF!)</f>
        <v>#REF!</v>
      </c>
      <c r="D71" s="1" t="e">
        <f>IF(员工基本信息记录!#REF!="","",员工基本信息记录!#REF!)</f>
        <v>#REF!</v>
      </c>
      <c r="E71" s="3" t="e">
        <f>IF(员工基本信息记录!#REF!="","",员工基本信息记录!#REF!)</f>
        <v>#REF!</v>
      </c>
      <c r="G71" s="1" t="str">
        <f t="shared" si="21"/>
        <v/>
      </c>
      <c r="H71" s="1" t="str">
        <f t="shared" si="22"/>
        <v/>
      </c>
      <c r="I71" s="3" t="str">
        <f t="shared" si="23"/>
        <v/>
      </c>
      <c r="J71" s="4" t="str">
        <f ca="1" t="shared" si="24"/>
        <v/>
      </c>
    </row>
    <row r="72" spans="1:10">
      <c r="A72" s="1" t="str">
        <f>IF(B72="","",COUNTIF($B$3:B72,"true"))</f>
        <v/>
      </c>
      <c r="B72" s="1" t="str">
        <f t="shared" si="5"/>
        <v/>
      </c>
      <c r="C72" s="1" t="e">
        <f>IF(员工基本信息记录!#REF!="","",员工基本信息记录!#REF!)</f>
        <v>#REF!</v>
      </c>
      <c r="D72" s="1" t="e">
        <f>IF(员工基本信息记录!#REF!="","",员工基本信息记录!#REF!)</f>
        <v>#REF!</v>
      </c>
      <c r="E72" s="3" t="e">
        <f>IF(员工基本信息记录!#REF!="","",员工基本信息记录!#REF!)</f>
        <v>#REF!</v>
      </c>
      <c r="G72" s="1" t="str">
        <f t="shared" si="21"/>
        <v/>
      </c>
      <c r="H72" s="1" t="str">
        <f t="shared" si="22"/>
        <v/>
      </c>
      <c r="I72" s="3" t="str">
        <f t="shared" si="23"/>
        <v/>
      </c>
      <c r="J72" s="4" t="str">
        <f ca="1" t="shared" si="24"/>
        <v/>
      </c>
    </row>
    <row r="73" spans="1:10">
      <c r="A73" s="1" t="str">
        <f>IF(B73="","",COUNTIF($B$3:B73,"true"))</f>
        <v/>
      </c>
      <c r="B73" s="1" t="str">
        <f t="shared" si="5"/>
        <v/>
      </c>
      <c r="C73" s="1" t="e">
        <f>IF(员工基本信息记录!#REF!="","",员工基本信息记录!#REF!)</f>
        <v>#REF!</v>
      </c>
      <c r="D73" s="1" t="e">
        <f>IF(员工基本信息记录!#REF!="","",员工基本信息记录!#REF!)</f>
        <v>#REF!</v>
      </c>
      <c r="E73" s="3" t="e">
        <f>IF(员工基本信息记录!#REF!="","",员工基本信息记录!#REF!)</f>
        <v>#REF!</v>
      </c>
      <c r="G73" s="1" t="str">
        <f t="shared" si="21"/>
        <v/>
      </c>
      <c r="H73" s="1" t="str">
        <f t="shared" si="22"/>
        <v/>
      </c>
      <c r="I73" s="3" t="str">
        <f t="shared" si="23"/>
        <v/>
      </c>
      <c r="J73" s="4" t="str">
        <f ca="1" t="shared" si="24"/>
        <v/>
      </c>
    </row>
    <row r="74" spans="1:10">
      <c r="A74" s="1" t="str">
        <f>IF(B74="","",COUNTIF($B$3:B74,"true"))</f>
        <v/>
      </c>
      <c r="B74" s="1" t="str">
        <f t="shared" si="5"/>
        <v/>
      </c>
      <c r="C74" s="1" t="e">
        <f>IF(员工基本信息记录!#REF!="","",员工基本信息记录!#REF!)</f>
        <v>#REF!</v>
      </c>
      <c r="D74" s="1" t="e">
        <f>IF(员工基本信息记录!#REF!="","",员工基本信息记录!#REF!)</f>
        <v>#REF!</v>
      </c>
      <c r="E74" s="3" t="e">
        <f>IF(员工基本信息记录!#REF!="","",员工基本信息记录!#REF!)</f>
        <v>#REF!</v>
      </c>
      <c r="G74" s="1" t="str">
        <f t="shared" si="21"/>
        <v/>
      </c>
      <c r="H74" s="1" t="str">
        <f t="shared" si="22"/>
        <v/>
      </c>
      <c r="I74" s="3" t="str">
        <f t="shared" si="23"/>
        <v/>
      </c>
      <c r="J74" s="4" t="str">
        <f ca="1" t="shared" si="24"/>
        <v/>
      </c>
    </row>
    <row r="75" spans="1:10">
      <c r="A75" s="1" t="str">
        <f>IF(B75="","",COUNTIF($B$3:B75,"true"))</f>
        <v/>
      </c>
      <c r="B75" s="1" t="str">
        <f t="shared" ref="B75:B138" si="25">IFERROR(MONTH(E75)=$H$1,"")</f>
        <v/>
      </c>
      <c r="C75" s="1" t="e">
        <f>IF(员工基本信息记录!#REF!="","",员工基本信息记录!#REF!)</f>
        <v>#REF!</v>
      </c>
      <c r="D75" s="1" t="e">
        <f>IF(员工基本信息记录!#REF!="","",员工基本信息记录!#REF!)</f>
        <v>#REF!</v>
      </c>
      <c r="E75" s="3" t="e">
        <f>IF(员工基本信息记录!#REF!="","",员工基本信息记录!#REF!)</f>
        <v>#REF!</v>
      </c>
      <c r="G75" s="1" t="str">
        <f t="shared" si="21"/>
        <v/>
      </c>
      <c r="H75" s="1" t="str">
        <f t="shared" si="22"/>
        <v/>
      </c>
      <c r="I75" s="3" t="str">
        <f t="shared" si="23"/>
        <v/>
      </c>
      <c r="J75" s="4" t="str">
        <f ca="1" t="shared" si="24"/>
        <v/>
      </c>
    </row>
    <row r="76" spans="1:10">
      <c r="A76" s="1" t="str">
        <f>IF(B76="","",COUNTIF($B$3:B76,"true"))</f>
        <v/>
      </c>
      <c r="B76" s="1" t="str">
        <f t="shared" si="25"/>
        <v/>
      </c>
      <c r="C76" s="1" t="e">
        <f>IF(员工基本信息记录!#REF!="","",员工基本信息记录!#REF!)</f>
        <v>#REF!</v>
      </c>
      <c r="D76" s="1" t="e">
        <f>IF(员工基本信息记录!#REF!="","",员工基本信息记录!#REF!)</f>
        <v>#REF!</v>
      </c>
      <c r="E76" s="3" t="e">
        <f>IF(员工基本信息记录!#REF!="","",员工基本信息记录!#REF!)</f>
        <v>#REF!</v>
      </c>
      <c r="G76" s="1" t="str">
        <f t="shared" si="21"/>
        <v/>
      </c>
      <c r="H76" s="1" t="str">
        <f t="shared" si="22"/>
        <v/>
      </c>
      <c r="I76" s="3" t="str">
        <f t="shared" si="23"/>
        <v/>
      </c>
      <c r="J76" s="4" t="str">
        <f ca="1" t="shared" si="24"/>
        <v/>
      </c>
    </row>
    <row r="77" spans="1:10">
      <c r="A77" s="1" t="str">
        <f>IF(B77="","",COUNTIF($B$3:B77,"true"))</f>
        <v/>
      </c>
      <c r="B77" s="1" t="str">
        <f t="shared" si="25"/>
        <v/>
      </c>
      <c r="C77" s="1" t="e">
        <f>IF(员工基本信息记录!#REF!="","",员工基本信息记录!#REF!)</f>
        <v>#REF!</v>
      </c>
      <c r="D77" s="1" t="e">
        <f>IF(员工基本信息记录!#REF!="","",员工基本信息记录!#REF!)</f>
        <v>#REF!</v>
      </c>
      <c r="E77" s="3" t="e">
        <f>IF(员工基本信息记录!#REF!="","",员工基本信息记录!#REF!)</f>
        <v>#REF!</v>
      </c>
      <c r="G77" s="1" t="str">
        <f t="shared" si="21"/>
        <v/>
      </c>
      <c r="H77" s="1" t="str">
        <f t="shared" si="22"/>
        <v/>
      </c>
      <c r="I77" s="3" t="str">
        <f t="shared" si="23"/>
        <v/>
      </c>
      <c r="J77" s="4" t="str">
        <f ca="1" t="shared" si="24"/>
        <v/>
      </c>
    </row>
    <row r="78" spans="1:10">
      <c r="A78" s="1" t="str">
        <f>IF(B78="","",COUNTIF($B$3:B78,"true"))</f>
        <v/>
      </c>
      <c r="B78" s="1" t="str">
        <f t="shared" si="25"/>
        <v/>
      </c>
      <c r="C78" s="1" t="e">
        <f>IF(员工基本信息记录!#REF!="","",员工基本信息记录!#REF!)</f>
        <v>#REF!</v>
      </c>
      <c r="D78" s="1" t="e">
        <f>IF(员工基本信息记录!#REF!="","",员工基本信息记录!#REF!)</f>
        <v>#REF!</v>
      </c>
      <c r="E78" s="3" t="e">
        <f>IF(员工基本信息记录!#REF!="","",员工基本信息记录!#REF!)</f>
        <v>#REF!</v>
      </c>
      <c r="G78" s="1" t="str">
        <f t="shared" si="21"/>
        <v/>
      </c>
      <c r="H78" s="1" t="str">
        <f t="shared" si="22"/>
        <v/>
      </c>
      <c r="I78" s="3" t="str">
        <f t="shared" si="23"/>
        <v/>
      </c>
      <c r="J78" s="4" t="str">
        <f ca="1" t="shared" si="24"/>
        <v/>
      </c>
    </row>
    <row r="79" spans="1:10">
      <c r="A79" s="1" t="str">
        <f>IF(B79="","",COUNTIF($B$3:B79,"true"))</f>
        <v/>
      </c>
      <c r="B79" s="1" t="str">
        <f t="shared" si="25"/>
        <v/>
      </c>
      <c r="C79" s="1" t="e">
        <f>IF(员工基本信息记录!#REF!="","",员工基本信息记录!#REF!)</f>
        <v>#REF!</v>
      </c>
      <c r="D79" s="1" t="e">
        <f>IF(员工基本信息记录!#REF!="","",员工基本信息记录!#REF!)</f>
        <v>#REF!</v>
      </c>
      <c r="E79" s="3" t="e">
        <f>IF(员工基本信息记录!#REF!="","",员工基本信息记录!#REF!)</f>
        <v>#REF!</v>
      </c>
      <c r="G79" s="1" t="str">
        <f t="shared" si="21"/>
        <v/>
      </c>
      <c r="H79" s="1" t="str">
        <f t="shared" si="22"/>
        <v/>
      </c>
      <c r="I79" s="3" t="str">
        <f t="shared" si="23"/>
        <v/>
      </c>
      <c r="J79" s="4" t="str">
        <f ca="1" t="shared" si="24"/>
        <v/>
      </c>
    </row>
    <row r="80" spans="1:10">
      <c r="A80" s="1" t="str">
        <f>IF(B80="","",COUNTIF($B$3:B80,"true"))</f>
        <v/>
      </c>
      <c r="B80" s="1" t="str">
        <f t="shared" si="25"/>
        <v/>
      </c>
      <c r="C80" s="1" t="e">
        <f>IF(员工基本信息记录!#REF!="","",员工基本信息记录!#REF!)</f>
        <v>#REF!</v>
      </c>
      <c r="D80" s="1" t="e">
        <f>IF(员工基本信息记录!#REF!="","",员工基本信息记录!#REF!)</f>
        <v>#REF!</v>
      </c>
      <c r="E80" s="3" t="e">
        <f>IF(员工基本信息记录!#REF!="","",员工基本信息记录!#REF!)</f>
        <v>#REF!</v>
      </c>
      <c r="G80" s="1" t="str">
        <f t="shared" ref="G80:G89" si="26">IFERROR(VLOOKUP(ROW()-4,$A:$E,3,0),"")</f>
        <v/>
      </c>
      <c r="H80" s="1" t="str">
        <f t="shared" ref="H80:H89" si="27">IFERROR(VLOOKUP(ROW()-4,$A:$E,4,0),"")</f>
        <v/>
      </c>
      <c r="I80" s="3" t="str">
        <f t="shared" ref="I80:I89" si="28">IFERROR(VLOOKUP(ROW()-4,$A:$E,5,0),"")</f>
        <v/>
      </c>
      <c r="J80" s="4" t="str">
        <f ca="1" t="shared" si="24"/>
        <v/>
      </c>
    </row>
    <row r="81" spans="1:10">
      <c r="A81" s="1" t="str">
        <f>IF(B81="","",COUNTIF($B$3:B81,"true"))</f>
        <v/>
      </c>
      <c r="B81" s="1" t="str">
        <f t="shared" si="25"/>
        <v/>
      </c>
      <c r="C81" s="1" t="e">
        <f>IF(员工基本信息记录!#REF!="","",员工基本信息记录!#REF!)</f>
        <v>#REF!</v>
      </c>
      <c r="D81" s="1" t="e">
        <f>IF(员工基本信息记录!#REF!="","",员工基本信息记录!#REF!)</f>
        <v>#REF!</v>
      </c>
      <c r="E81" s="3" t="e">
        <f>IF(员工基本信息记录!#REF!="","",员工基本信息记录!#REF!)</f>
        <v>#REF!</v>
      </c>
      <c r="G81" s="1" t="str">
        <f t="shared" si="26"/>
        <v/>
      </c>
      <c r="H81" s="1" t="str">
        <f t="shared" si="27"/>
        <v/>
      </c>
      <c r="I81" s="3" t="str">
        <f t="shared" si="28"/>
        <v/>
      </c>
      <c r="J81" s="4" t="str">
        <f ca="1" t="shared" si="24"/>
        <v/>
      </c>
    </row>
    <row r="82" spans="1:10">
      <c r="A82" s="1" t="str">
        <f>IF(B82="","",COUNTIF($B$3:B82,"true"))</f>
        <v/>
      </c>
      <c r="B82" s="1" t="str">
        <f t="shared" si="25"/>
        <v/>
      </c>
      <c r="C82" s="1" t="e">
        <f>IF(员工基本信息记录!#REF!="","",员工基本信息记录!#REF!)</f>
        <v>#REF!</v>
      </c>
      <c r="D82" s="1" t="e">
        <f>IF(员工基本信息记录!#REF!="","",员工基本信息记录!#REF!)</f>
        <v>#REF!</v>
      </c>
      <c r="E82" s="3" t="e">
        <f>IF(员工基本信息记录!#REF!="","",员工基本信息记录!#REF!)</f>
        <v>#REF!</v>
      </c>
      <c r="G82" s="1" t="str">
        <f t="shared" si="26"/>
        <v/>
      </c>
      <c r="H82" s="1" t="str">
        <f t="shared" si="27"/>
        <v/>
      </c>
      <c r="I82" s="3" t="str">
        <f t="shared" si="28"/>
        <v/>
      </c>
      <c r="J82" s="4" t="str">
        <f ca="1" t="shared" si="24"/>
        <v/>
      </c>
    </row>
    <row r="83" spans="1:10">
      <c r="A83" s="1" t="str">
        <f>IF(B83="","",COUNTIF($B$3:B83,"true"))</f>
        <v/>
      </c>
      <c r="B83" s="1" t="str">
        <f t="shared" si="25"/>
        <v/>
      </c>
      <c r="C83" s="1" t="e">
        <f>IF(员工基本信息记录!#REF!="","",员工基本信息记录!#REF!)</f>
        <v>#REF!</v>
      </c>
      <c r="D83" s="1" t="e">
        <f>IF(员工基本信息记录!#REF!="","",员工基本信息记录!#REF!)</f>
        <v>#REF!</v>
      </c>
      <c r="E83" s="3" t="e">
        <f>IF(员工基本信息记录!#REF!="","",员工基本信息记录!#REF!)</f>
        <v>#REF!</v>
      </c>
      <c r="G83" s="1" t="str">
        <f t="shared" si="26"/>
        <v/>
      </c>
      <c r="H83" s="1" t="str">
        <f t="shared" si="27"/>
        <v/>
      </c>
      <c r="I83" s="3" t="str">
        <f t="shared" si="28"/>
        <v/>
      </c>
      <c r="J83" s="4" t="str">
        <f ca="1" t="shared" si="24"/>
        <v/>
      </c>
    </row>
    <row r="84" spans="1:10">
      <c r="A84" s="1" t="str">
        <f>IF(B84="","",COUNTIF($B$3:B84,"true"))</f>
        <v/>
      </c>
      <c r="B84" s="1" t="str">
        <f t="shared" si="25"/>
        <v/>
      </c>
      <c r="C84" s="1" t="e">
        <f>IF(员工基本信息记录!#REF!="","",员工基本信息记录!#REF!)</f>
        <v>#REF!</v>
      </c>
      <c r="D84" s="1" t="e">
        <f>IF(员工基本信息记录!#REF!="","",员工基本信息记录!#REF!)</f>
        <v>#REF!</v>
      </c>
      <c r="E84" s="3" t="e">
        <f>IF(员工基本信息记录!#REF!="","",员工基本信息记录!#REF!)</f>
        <v>#REF!</v>
      </c>
      <c r="G84" s="1" t="str">
        <f t="shared" si="26"/>
        <v/>
      </c>
      <c r="H84" s="1" t="str">
        <f t="shared" si="27"/>
        <v/>
      </c>
      <c r="I84" s="3" t="str">
        <f t="shared" si="28"/>
        <v/>
      </c>
      <c r="J84" s="4" t="str">
        <f ca="1" t="shared" si="24"/>
        <v/>
      </c>
    </row>
    <row r="85" spans="1:10">
      <c r="A85" s="1" t="str">
        <f>IF(B85="","",COUNTIF($B$3:B85,"true"))</f>
        <v/>
      </c>
      <c r="B85" s="1" t="str">
        <f t="shared" si="25"/>
        <v/>
      </c>
      <c r="C85" s="1" t="e">
        <f>IF(员工基本信息记录!#REF!="","",员工基本信息记录!#REF!)</f>
        <v>#REF!</v>
      </c>
      <c r="D85" s="1" t="e">
        <f>IF(员工基本信息记录!#REF!="","",员工基本信息记录!#REF!)</f>
        <v>#REF!</v>
      </c>
      <c r="E85" s="3" t="e">
        <f>IF(员工基本信息记录!#REF!="","",员工基本信息记录!#REF!)</f>
        <v>#REF!</v>
      </c>
      <c r="G85" s="1" t="str">
        <f t="shared" si="26"/>
        <v/>
      </c>
      <c r="H85" s="1" t="str">
        <f t="shared" si="27"/>
        <v/>
      </c>
      <c r="I85" s="3" t="str">
        <f t="shared" si="28"/>
        <v/>
      </c>
      <c r="J85" s="4" t="str">
        <f ca="1" t="shared" si="24"/>
        <v/>
      </c>
    </row>
    <row r="86" spans="1:10">
      <c r="A86" s="1" t="str">
        <f>IF(B86="","",COUNTIF($B$3:B86,"true"))</f>
        <v/>
      </c>
      <c r="B86" s="1" t="str">
        <f t="shared" si="25"/>
        <v/>
      </c>
      <c r="C86" s="1" t="e">
        <f>IF(员工基本信息记录!#REF!="","",员工基本信息记录!#REF!)</f>
        <v>#REF!</v>
      </c>
      <c r="D86" s="1" t="e">
        <f>IF(员工基本信息记录!#REF!="","",员工基本信息记录!#REF!)</f>
        <v>#REF!</v>
      </c>
      <c r="E86" s="3" t="e">
        <f>IF(员工基本信息记录!#REF!="","",员工基本信息记录!#REF!)</f>
        <v>#REF!</v>
      </c>
      <c r="G86" s="1" t="str">
        <f t="shared" si="26"/>
        <v/>
      </c>
      <c r="H86" s="1" t="str">
        <f t="shared" si="27"/>
        <v/>
      </c>
      <c r="I86" s="3" t="str">
        <f t="shared" si="28"/>
        <v/>
      </c>
      <c r="J86" s="4" t="str">
        <f ca="1" t="shared" si="24"/>
        <v/>
      </c>
    </row>
    <row r="87" spans="1:10">
      <c r="A87" s="1" t="str">
        <f>IF(B87="","",COUNTIF($B$3:B87,"true"))</f>
        <v/>
      </c>
      <c r="B87" s="1" t="str">
        <f t="shared" si="25"/>
        <v/>
      </c>
      <c r="C87" s="1" t="e">
        <f>IF(员工基本信息记录!#REF!="","",员工基本信息记录!#REF!)</f>
        <v>#REF!</v>
      </c>
      <c r="D87" s="1" t="e">
        <f>IF(员工基本信息记录!#REF!="","",员工基本信息记录!#REF!)</f>
        <v>#REF!</v>
      </c>
      <c r="E87" s="3" t="e">
        <f>IF(员工基本信息记录!#REF!="","",员工基本信息记录!#REF!)</f>
        <v>#REF!</v>
      </c>
      <c r="G87" s="1" t="str">
        <f t="shared" si="26"/>
        <v/>
      </c>
      <c r="H87" s="1" t="str">
        <f t="shared" si="27"/>
        <v/>
      </c>
      <c r="I87" s="3" t="str">
        <f t="shared" si="28"/>
        <v/>
      </c>
      <c r="J87" s="4" t="str">
        <f ca="1" t="shared" si="24"/>
        <v/>
      </c>
    </row>
    <row r="88" spans="1:10">
      <c r="A88" s="1" t="str">
        <f>IF(B88="","",COUNTIF($B$3:B88,"true"))</f>
        <v/>
      </c>
      <c r="B88" s="1" t="str">
        <f t="shared" si="25"/>
        <v/>
      </c>
      <c r="C88" s="1" t="e">
        <f>IF(员工基本信息记录!#REF!="","",员工基本信息记录!#REF!)</f>
        <v>#REF!</v>
      </c>
      <c r="D88" s="1" t="e">
        <f>IF(员工基本信息记录!#REF!="","",员工基本信息记录!#REF!)</f>
        <v>#REF!</v>
      </c>
      <c r="E88" s="3" t="e">
        <f>IF(员工基本信息记录!#REF!="","",员工基本信息记录!#REF!)</f>
        <v>#REF!</v>
      </c>
      <c r="G88" s="1" t="str">
        <f t="shared" si="26"/>
        <v/>
      </c>
      <c r="H88" s="1" t="str">
        <f t="shared" si="27"/>
        <v/>
      </c>
      <c r="I88" s="3" t="str">
        <f t="shared" si="28"/>
        <v/>
      </c>
      <c r="J88" s="4" t="str">
        <f ca="1" t="shared" si="24"/>
        <v/>
      </c>
    </row>
    <row r="89" spans="1:10">
      <c r="A89" s="1" t="str">
        <f>IF(B89="","",COUNTIF($B$3:B89,"true"))</f>
        <v/>
      </c>
      <c r="B89" s="1" t="str">
        <f t="shared" si="25"/>
        <v/>
      </c>
      <c r="C89" s="1" t="e">
        <f>IF(员工基本信息记录!#REF!="","",员工基本信息记录!#REF!)</f>
        <v>#REF!</v>
      </c>
      <c r="D89" s="1" t="e">
        <f>IF(员工基本信息记录!#REF!="","",员工基本信息记录!#REF!)</f>
        <v>#REF!</v>
      </c>
      <c r="E89" s="3" t="e">
        <f>IF(员工基本信息记录!#REF!="","",员工基本信息记录!#REF!)</f>
        <v>#REF!</v>
      </c>
      <c r="G89" s="1" t="str">
        <f t="shared" si="26"/>
        <v/>
      </c>
      <c r="H89" s="1" t="str">
        <f t="shared" si="27"/>
        <v/>
      </c>
      <c r="I89" s="3" t="str">
        <f t="shared" si="28"/>
        <v/>
      </c>
      <c r="J89" s="4" t="str">
        <f ca="1" t="shared" si="24"/>
        <v/>
      </c>
    </row>
    <row r="90" spans="1:10">
      <c r="A90" s="1" t="str">
        <f>IF(B90="","",COUNTIF($B$3:B90,"true"))</f>
        <v/>
      </c>
      <c r="B90" s="1" t="str">
        <f t="shared" si="25"/>
        <v/>
      </c>
      <c r="C90" s="1" t="e">
        <f>IF(员工基本信息记录!#REF!="","",员工基本信息记录!#REF!)</f>
        <v>#REF!</v>
      </c>
      <c r="D90" s="1" t="e">
        <f>IF(员工基本信息记录!#REF!="","",员工基本信息记录!#REF!)</f>
        <v>#REF!</v>
      </c>
      <c r="E90" s="3" t="e">
        <f>IF(员工基本信息记录!#REF!="","",员工基本信息记录!#REF!)</f>
        <v>#REF!</v>
      </c>
      <c r="G90" s="1" t="str">
        <f t="shared" ref="G90:G99" si="29">IFERROR(VLOOKUP(ROW()-4,$A:$E,3,0),"")</f>
        <v/>
      </c>
      <c r="H90" s="1" t="str">
        <f t="shared" ref="H90:H99" si="30">IFERROR(VLOOKUP(ROW()-4,$A:$E,4,0),"")</f>
        <v/>
      </c>
      <c r="I90" s="3" t="str">
        <f t="shared" ref="I90:I99" si="31">IFERROR(VLOOKUP(ROW()-4,$A:$E,5,0),"")</f>
        <v/>
      </c>
      <c r="J90" s="4" t="str">
        <f ca="1" t="shared" si="24"/>
        <v/>
      </c>
    </row>
    <row r="91" spans="1:10">
      <c r="A91" s="1" t="str">
        <f>IF(B91="","",COUNTIF($B$3:B91,"true"))</f>
        <v/>
      </c>
      <c r="B91" s="1" t="str">
        <f t="shared" si="25"/>
        <v/>
      </c>
      <c r="C91" s="1" t="e">
        <f>IF(员工基本信息记录!#REF!="","",员工基本信息记录!#REF!)</f>
        <v>#REF!</v>
      </c>
      <c r="D91" s="1" t="e">
        <f>IF(员工基本信息记录!#REF!="","",员工基本信息记录!#REF!)</f>
        <v>#REF!</v>
      </c>
      <c r="E91" s="3" t="e">
        <f>IF(员工基本信息记录!#REF!="","",员工基本信息记录!#REF!)</f>
        <v>#REF!</v>
      </c>
      <c r="G91" s="1" t="str">
        <f t="shared" si="29"/>
        <v/>
      </c>
      <c r="H91" s="1" t="str">
        <f t="shared" si="30"/>
        <v/>
      </c>
      <c r="I91" s="3" t="str">
        <f t="shared" si="31"/>
        <v/>
      </c>
      <c r="J91" s="4" t="str">
        <f ca="1" t="shared" si="24"/>
        <v/>
      </c>
    </row>
    <row r="92" spans="1:10">
      <c r="A92" s="1" t="str">
        <f>IF(B92="","",COUNTIF($B$3:B92,"true"))</f>
        <v/>
      </c>
      <c r="B92" s="1" t="str">
        <f t="shared" si="25"/>
        <v/>
      </c>
      <c r="C92" s="1" t="e">
        <f>IF(员工基本信息记录!#REF!="","",员工基本信息记录!#REF!)</f>
        <v>#REF!</v>
      </c>
      <c r="D92" s="1" t="e">
        <f>IF(员工基本信息记录!#REF!="","",员工基本信息记录!#REF!)</f>
        <v>#REF!</v>
      </c>
      <c r="E92" s="3" t="e">
        <f>IF(员工基本信息记录!#REF!="","",员工基本信息记录!#REF!)</f>
        <v>#REF!</v>
      </c>
      <c r="G92" s="1" t="str">
        <f t="shared" si="29"/>
        <v/>
      </c>
      <c r="H92" s="1" t="str">
        <f t="shared" si="30"/>
        <v/>
      </c>
      <c r="I92" s="3" t="str">
        <f t="shared" si="31"/>
        <v/>
      </c>
      <c r="J92" s="4" t="str">
        <f ca="1" t="shared" si="24"/>
        <v/>
      </c>
    </row>
    <row r="93" spans="1:10">
      <c r="A93" s="1" t="str">
        <f>IF(B93="","",COUNTIF($B$3:B93,"true"))</f>
        <v/>
      </c>
      <c r="B93" s="1" t="str">
        <f t="shared" si="25"/>
        <v/>
      </c>
      <c r="C93" s="1" t="e">
        <f>IF(员工基本信息记录!#REF!="","",员工基本信息记录!#REF!)</f>
        <v>#REF!</v>
      </c>
      <c r="D93" s="1" t="e">
        <f>IF(员工基本信息记录!#REF!="","",员工基本信息记录!#REF!)</f>
        <v>#REF!</v>
      </c>
      <c r="E93" s="3" t="e">
        <f>IF(员工基本信息记录!#REF!="","",员工基本信息记录!#REF!)</f>
        <v>#REF!</v>
      </c>
      <c r="G93" s="1" t="str">
        <f t="shared" si="29"/>
        <v/>
      </c>
      <c r="H93" s="1" t="str">
        <f t="shared" si="30"/>
        <v/>
      </c>
      <c r="I93" s="3" t="str">
        <f t="shared" si="31"/>
        <v/>
      </c>
      <c r="J93" s="4" t="str">
        <f ca="1" t="shared" si="24"/>
        <v/>
      </c>
    </row>
    <row r="94" spans="1:10">
      <c r="A94" s="1" t="str">
        <f>IF(B94="","",COUNTIF($B$3:B94,"true"))</f>
        <v/>
      </c>
      <c r="B94" s="1" t="str">
        <f t="shared" si="25"/>
        <v/>
      </c>
      <c r="C94" s="1" t="e">
        <f>IF(员工基本信息记录!#REF!="","",员工基本信息记录!#REF!)</f>
        <v>#REF!</v>
      </c>
      <c r="D94" s="1" t="e">
        <f>IF(员工基本信息记录!#REF!="","",员工基本信息记录!#REF!)</f>
        <v>#REF!</v>
      </c>
      <c r="E94" s="3" t="e">
        <f>IF(员工基本信息记录!#REF!="","",员工基本信息记录!#REF!)</f>
        <v>#REF!</v>
      </c>
      <c r="G94" s="1" t="str">
        <f t="shared" si="29"/>
        <v/>
      </c>
      <c r="H94" s="1" t="str">
        <f t="shared" si="30"/>
        <v/>
      </c>
      <c r="I94" s="3" t="str">
        <f t="shared" si="31"/>
        <v/>
      </c>
      <c r="J94" s="4" t="str">
        <f ca="1" t="shared" si="24"/>
        <v/>
      </c>
    </row>
    <row r="95" spans="1:10">
      <c r="A95" s="1" t="str">
        <f>IF(B95="","",COUNTIF($B$3:B95,"true"))</f>
        <v/>
      </c>
      <c r="B95" s="1" t="str">
        <f t="shared" si="25"/>
        <v/>
      </c>
      <c r="C95" s="1" t="e">
        <f>IF(员工基本信息记录!#REF!="","",员工基本信息记录!#REF!)</f>
        <v>#REF!</v>
      </c>
      <c r="D95" s="1" t="e">
        <f>IF(员工基本信息记录!#REF!="","",员工基本信息记录!#REF!)</f>
        <v>#REF!</v>
      </c>
      <c r="E95" s="3" t="e">
        <f>IF(员工基本信息记录!#REF!="","",员工基本信息记录!#REF!)</f>
        <v>#REF!</v>
      </c>
      <c r="G95" s="1" t="str">
        <f t="shared" si="29"/>
        <v/>
      </c>
      <c r="H95" s="1" t="str">
        <f t="shared" si="30"/>
        <v/>
      </c>
      <c r="I95" s="3" t="str">
        <f t="shared" si="31"/>
        <v/>
      </c>
      <c r="J95" s="4" t="str">
        <f ca="1" t="shared" si="24"/>
        <v/>
      </c>
    </row>
    <row r="96" spans="1:10">
      <c r="A96" s="1" t="str">
        <f>IF(B96="","",COUNTIF($B$3:B96,"true"))</f>
        <v/>
      </c>
      <c r="B96" s="1" t="str">
        <f t="shared" si="25"/>
        <v/>
      </c>
      <c r="C96" s="1" t="e">
        <f>IF(员工基本信息记录!#REF!="","",员工基本信息记录!#REF!)</f>
        <v>#REF!</v>
      </c>
      <c r="D96" s="1" t="e">
        <f>IF(员工基本信息记录!#REF!="","",员工基本信息记录!#REF!)</f>
        <v>#REF!</v>
      </c>
      <c r="E96" s="3" t="e">
        <f>IF(员工基本信息记录!#REF!="","",员工基本信息记录!#REF!)</f>
        <v>#REF!</v>
      </c>
      <c r="G96" s="1" t="str">
        <f t="shared" si="29"/>
        <v/>
      </c>
      <c r="H96" s="1" t="str">
        <f t="shared" si="30"/>
        <v/>
      </c>
      <c r="I96" s="3" t="str">
        <f t="shared" si="31"/>
        <v/>
      </c>
      <c r="J96" s="4" t="str">
        <f ca="1" t="shared" si="24"/>
        <v/>
      </c>
    </row>
    <row r="97" spans="1:10">
      <c r="A97" s="1" t="str">
        <f>IF(B97="","",COUNTIF($B$3:B97,"true"))</f>
        <v/>
      </c>
      <c r="B97" s="1" t="str">
        <f t="shared" si="25"/>
        <v/>
      </c>
      <c r="C97" s="1" t="e">
        <f>IF(员工基本信息记录!#REF!="","",员工基本信息记录!#REF!)</f>
        <v>#REF!</v>
      </c>
      <c r="D97" s="1" t="e">
        <f>IF(员工基本信息记录!#REF!="","",员工基本信息记录!#REF!)</f>
        <v>#REF!</v>
      </c>
      <c r="E97" s="3" t="e">
        <f>IF(员工基本信息记录!#REF!="","",员工基本信息记录!#REF!)</f>
        <v>#REF!</v>
      </c>
      <c r="G97" s="1" t="str">
        <f t="shared" si="29"/>
        <v/>
      </c>
      <c r="H97" s="1" t="str">
        <f t="shared" si="30"/>
        <v/>
      </c>
      <c r="I97" s="3" t="str">
        <f t="shared" si="31"/>
        <v/>
      </c>
      <c r="J97" s="4" t="str">
        <f ca="1" t="shared" si="24"/>
        <v/>
      </c>
    </row>
    <row r="98" spans="1:10">
      <c r="A98" s="1" t="str">
        <f>IF(B98="","",COUNTIF($B$3:B98,"true"))</f>
        <v/>
      </c>
      <c r="B98" s="1" t="str">
        <f t="shared" si="25"/>
        <v/>
      </c>
      <c r="C98" s="1" t="e">
        <f>IF(员工基本信息记录!#REF!="","",员工基本信息记录!#REF!)</f>
        <v>#REF!</v>
      </c>
      <c r="D98" s="1" t="e">
        <f>IF(员工基本信息记录!#REF!="","",员工基本信息记录!#REF!)</f>
        <v>#REF!</v>
      </c>
      <c r="E98" s="3" t="e">
        <f>IF(员工基本信息记录!#REF!="","",员工基本信息记录!#REF!)</f>
        <v>#REF!</v>
      </c>
      <c r="G98" s="1" t="str">
        <f t="shared" si="29"/>
        <v/>
      </c>
      <c r="H98" s="1" t="str">
        <f t="shared" si="30"/>
        <v/>
      </c>
      <c r="I98" s="3" t="str">
        <f t="shared" si="31"/>
        <v/>
      </c>
      <c r="J98" s="4" t="str">
        <f ca="1" t="shared" si="24"/>
        <v/>
      </c>
    </row>
    <row r="99" spans="1:10">
      <c r="A99" s="1" t="str">
        <f>IF(B99="","",COUNTIF($B$3:B99,"true"))</f>
        <v/>
      </c>
      <c r="B99" s="1" t="str">
        <f t="shared" si="25"/>
        <v/>
      </c>
      <c r="C99" s="1" t="e">
        <f>IF(员工基本信息记录!#REF!="","",员工基本信息记录!#REF!)</f>
        <v>#REF!</v>
      </c>
      <c r="D99" s="1" t="e">
        <f>IF(员工基本信息记录!#REF!="","",员工基本信息记录!#REF!)</f>
        <v>#REF!</v>
      </c>
      <c r="E99" s="3" t="e">
        <f>IF(员工基本信息记录!#REF!="","",员工基本信息记录!#REF!)</f>
        <v>#REF!</v>
      </c>
      <c r="G99" s="1" t="str">
        <f t="shared" si="29"/>
        <v/>
      </c>
      <c r="H99" s="1" t="str">
        <f t="shared" si="30"/>
        <v/>
      </c>
      <c r="I99" s="3" t="str">
        <f t="shared" si="31"/>
        <v/>
      </c>
      <c r="J99" s="4" t="str">
        <f ca="1" t="shared" si="24"/>
        <v/>
      </c>
    </row>
    <row r="100" spans="1:10">
      <c r="A100" s="1" t="str">
        <f>IF(B100="","",COUNTIF($B$3:B100,"true"))</f>
        <v/>
      </c>
      <c r="B100" s="1" t="str">
        <f t="shared" si="25"/>
        <v/>
      </c>
      <c r="C100" s="1" t="e">
        <f>IF(员工基本信息记录!#REF!="","",员工基本信息记录!#REF!)</f>
        <v>#REF!</v>
      </c>
      <c r="D100" s="1" t="e">
        <f>IF(员工基本信息记录!#REF!="","",员工基本信息记录!#REF!)</f>
        <v>#REF!</v>
      </c>
      <c r="E100" s="3" t="e">
        <f>IF(员工基本信息记录!#REF!="","",员工基本信息记录!#REF!)</f>
        <v>#REF!</v>
      </c>
      <c r="G100" s="1" t="str">
        <f t="shared" ref="G100:G109" si="32">IFERROR(VLOOKUP(ROW()-4,$A:$E,3,0),"")</f>
        <v/>
      </c>
      <c r="H100" s="1" t="str">
        <f t="shared" ref="H100:H109" si="33">IFERROR(VLOOKUP(ROW()-4,$A:$E,4,0),"")</f>
        <v/>
      </c>
      <c r="I100" s="3" t="str">
        <f t="shared" ref="I100:I109" si="34">IFERROR(VLOOKUP(ROW()-4,$A:$E,5,0),"")</f>
        <v/>
      </c>
      <c r="J100" s="4" t="str">
        <f ca="1" t="shared" si="24"/>
        <v/>
      </c>
    </row>
    <row r="101" spans="1:10">
      <c r="A101" s="1" t="str">
        <f>IF(B101="","",COUNTIF($B$3:B101,"true"))</f>
        <v/>
      </c>
      <c r="B101" s="1" t="str">
        <f t="shared" si="25"/>
        <v/>
      </c>
      <c r="C101" s="1" t="e">
        <f>IF(员工基本信息记录!#REF!="","",员工基本信息记录!#REF!)</f>
        <v>#REF!</v>
      </c>
      <c r="D101" s="1" t="e">
        <f>IF(员工基本信息记录!#REF!="","",员工基本信息记录!#REF!)</f>
        <v>#REF!</v>
      </c>
      <c r="E101" s="3" t="e">
        <f>IF(员工基本信息记录!#REF!="","",员工基本信息记录!#REF!)</f>
        <v>#REF!</v>
      </c>
      <c r="G101" s="1" t="str">
        <f t="shared" si="32"/>
        <v/>
      </c>
      <c r="H101" s="1" t="str">
        <f t="shared" si="33"/>
        <v/>
      </c>
      <c r="I101" s="3" t="str">
        <f t="shared" si="34"/>
        <v/>
      </c>
      <c r="J101" s="4" t="str">
        <f ca="1" t="shared" si="24"/>
        <v/>
      </c>
    </row>
    <row r="102" spans="1:10">
      <c r="A102" s="1" t="str">
        <f>IF(B102="","",COUNTIF($B$3:B102,"true"))</f>
        <v/>
      </c>
      <c r="B102" s="1" t="str">
        <f t="shared" si="25"/>
        <v/>
      </c>
      <c r="C102" s="1" t="e">
        <f>IF(员工基本信息记录!#REF!="","",员工基本信息记录!#REF!)</f>
        <v>#REF!</v>
      </c>
      <c r="D102" s="1" t="e">
        <f>IF(员工基本信息记录!#REF!="","",员工基本信息记录!#REF!)</f>
        <v>#REF!</v>
      </c>
      <c r="E102" s="3" t="e">
        <f>IF(员工基本信息记录!#REF!="","",员工基本信息记录!#REF!)</f>
        <v>#REF!</v>
      </c>
      <c r="G102" s="1" t="str">
        <f t="shared" si="32"/>
        <v/>
      </c>
      <c r="H102" s="1" t="str">
        <f t="shared" si="33"/>
        <v/>
      </c>
      <c r="I102" s="3" t="str">
        <f t="shared" si="34"/>
        <v/>
      </c>
      <c r="J102" s="4" t="str">
        <f ca="1" t="shared" si="24"/>
        <v/>
      </c>
    </row>
    <row r="103" spans="1:10">
      <c r="A103" s="1" t="str">
        <f>IF(B103="","",COUNTIF($B$3:B103,"true"))</f>
        <v/>
      </c>
      <c r="B103" s="1" t="str">
        <f t="shared" si="25"/>
        <v/>
      </c>
      <c r="C103" s="1" t="e">
        <f>IF(员工基本信息记录!#REF!="","",员工基本信息记录!#REF!)</f>
        <v>#REF!</v>
      </c>
      <c r="D103" s="1" t="e">
        <f>IF(员工基本信息记录!#REF!="","",员工基本信息记录!#REF!)</f>
        <v>#REF!</v>
      </c>
      <c r="E103" s="3" t="e">
        <f>IF(员工基本信息记录!#REF!="","",员工基本信息记录!#REF!)</f>
        <v>#REF!</v>
      </c>
      <c r="G103" s="1" t="str">
        <f t="shared" si="32"/>
        <v/>
      </c>
      <c r="H103" s="1" t="str">
        <f t="shared" si="33"/>
        <v/>
      </c>
      <c r="I103" s="3" t="str">
        <f t="shared" si="34"/>
        <v/>
      </c>
      <c r="J103" s="4" t="str">
        <f ca="1" t="shared" si="24"/>
        <v/>
      </c>
    </row>
    <row r="104" spans="1:10">
      <c r="A104" s="1" t="str">
        <f>IF(B104="","",COUNTIF($B$3:B104,"true"))</f>
        <v/>
      </c>
      <c r="B104" s="1" t="str">
        <f t="shared" si="25"/>
        <v/>
      </c>
      <c r="C104" s="1" t="e">
        <f>IF(员工基本信息记录!#REF!="","",员工基本信息记录!#REF!)</f>
        <v>#REF!</v>
      </c>
      <c r="D104" s="1" t="e">
        <f>IF(员工基本信息记录!#REF!="","",员工基本信息记录!#REF!)</f>
        <v>#REF!</v>
      </c>
      <c r="E104" s="3" t="e">
        <f>IF(员工基本信息记录!#REF!="","",员工基本信息记录!#REF!)</f>
        <v>#REF!</v>
      </c>
      <c r="G104" s="1" t="str">
        <f t="shared" si="32"/>
        <v/>
      </c>
      <c r="H104" s="1" t="str">
        <f t="shared" si="33"/>
        <v/>
      </c>
      <c r="I104" s="3" t="str">
        <f t="shared" si="34"/>
        <v/>
      </c>
      <c r="J104" s="4" t="str">
        <f ca="1" t="shared" si="24"/>
        <v/>
      </c>
    </row>
    <row r="105" spans="1:10">
      <c r="A105" s="1" t="str">
        <f>IF(B105="","",COUNTIF($B$3:B105,"true"))</f>
        <v/>
      </c>
      <c r="B105" s="1" t="str">
        <f t="shared" si="25"/>
        <v/>
      </c>
      <c r="C105" s="1" t="e">
        <f>IF(员工基本信息记录!#REF!="","",员工基本信息记录!#REF!)</f>
        <v>#REF!</v>
      </c>
      <c r="D105" s="1" t="e">
        <f>IF(员工基本信息记录!#REF!="","",员工基本信息记录!#REF!)</f>
        <v>#REF!</v>
      </c>
      <c r="E105" s="3" t="e">
        <f>IF(员工基本信息记录!#REF!="","",员工基本信息记录!#REF!)</f>
        <v>#REF!</v>
      </c>
      <c r="G105" s="1" t="str">
        <f t="shared" si="32"/>
        <v/>
      </c>
      <c r="H105" s="1" t="str">
        <f t="shared" si="33"/>
        <v/>
      </c>
      <c r="I105" s="3" t="str">
        <f t="shared" si="34"/>
        <v/>
      </c>
      <c r="J105" s="4" t="str">
        <f ca="1" t="shared" si="24"/>
        <v/>
      </c>
    </row>
    <row r="106" spans="1:10">
      <c r="A106" s="1" t="str">
        <f>IF(B106="","",COUNTIF($B$3:B106,"true"))</f>
        <v/>
      </c>
      <c r="B106" s="1" t="str">
        <f t="shared" si="25"/>
        <v/>
      </c>
      <c r="C106" s="1" t="e">
        <f>IF(员工基本信息记录!#REF!="","",员工基本信息记录!#REF!)</f>
        <v>#REF!</v>
      </c>
      <c r="D106" s="1" t="e">
        <f>IF(员工基本信息记录!#REF!="","",员工基本信息记录!#REF!)</f>
        <v>#REF!</v>
      </c>
      <c r="E106" s="3" t="e">
        <f>IF(员工基本信息记录!#REF!="","",员工基本信息记录!#REF!)</f>
        <v>#REF!</v>
      </c>
      <c r="G106" s="1" t="str">
        <f t="shared" si="32"/>
        <v/>
      </c>
      <c r="H106" s="1" t="str">
        <f t="shared" si="33"/>
        <v/>
      </c>
      <c r="I106" s="3" t="str">
        <f t="shared" si="34"/>
        <v/>
      </c>
      <c r="J106" s="4" t="str">
        <f ca="1" t="shared" si="24"/>
        <v/>
      </c>
    </row>
    <row r="107" spans="1:10">
      <c r="A107" s="1" t="str">
        <f>IF(B107="","",COUNTIF($B$3:B107,"true"))</f>
        <v/>
      </c>
      <c r="B107" s="1" t="str">
        <f t="shared" si="25"/>
        <v/>
      </c>
      <c r="C107" s="1" t="e">
        <f>IF(员工基本信息记录!#REF!="","",员工基本信息记录!#REF!)</f>
        <v>#REF!</v>
      </c>
      <c r="D107" s="1" t="e">
        <f>IF(员工基本信息记录!#REF!="","",员工基本信息记录!#REF!)</f>
        <v>#REF!</v>
      </c>
      <c r="E107" s="3" t="e">
        <f>IF(员工基本信息记录!#REF!="","",员工基本信息记录!#REF!)</f>
        <v>#REF!</v>
      </c>
      <c r="G107" s="1" t="str">
        <f t="shared" si="32"/>
        <v/>
      </c>
      <c r="H107" s="1" t="str">
        <f t="shared" si="33"/>
        <v/>
      </c>
      <c r="I107" s="3" t="str">
        <f t="shared" si="34"/>
        <v/>
      </c>
      <c r="J107" s="4" t="str">
        <f ca="1" t="shared" si="24"/>
        <v/>
      </c>
    </row>
    <row r="108" spans="1:10">
      <c r="A108" s="1" t="str">
        <f>IF(B108="","",COUNTIF($B$3:B108,"true"))</f>
        <v/>
      </c>
      <c r="B108" s="1" t="str">
        <f t="shared" si="25"/>
        <v/>
      </c>
      <c r="C108" s="1" t="e">
        <f>IF(员工基本信息记录!#REF!="","",员工基本信息记录!#REF!)</f>
        <v>#REF!</v>
      </c>
      <c r="D108" s="1" t="e">
        <f>IF(员工基本信息记录!#REF!="","",员工基本信息记录!#REF!)</f>
        <v>#REF!</v>
      </c>
      <c r="E108" s="3" t="e">
        <f>IF(员工基本信息记录!#REF!="","",员工基本信息记录!#REF!)</f>
        <v>#REF!</v>
      </c>
      <c r="G108" s="1" t="str">
        <f t="shared" si="32"/>
        <v/>
      </c>
      <c r="H108" s="1" t="str">
        <f t="shared" si="33"/>
        <v/>
      </c>
      <c r="I108" s="3" t="str">
        <f t="shared" si="34"/>
        <v/>
      </c>
      <c r="J108" s="4" t="str">
        <f ca="1" t="shared" si="24"/>
        <v/>
      </c>
    </row>
    <row r="109" spans="1:10">
      <c r="A109" s="1" t="str">
        <f>IF(B109="","",COUNTIF($B$3:B109,"true"))</f>
        <v/>
      </c>
      <c r="B109" s="1" t="str">
        <f t="shared" si="25"/>
        <v/>
      </c>
      <c r="C109" s="1" t="e">
        <f>IF(员工基本信息记录!#REF!="","",员工基本信息记录!#REF!)</f>
        <v>#REF!</v>
      </c>
      <c r="D109" s="1" t="e">
        <f>IF(员工基本信息记录!#REF!="","",员工基本信息记录!#REF!)</f>
        <v>#REF!</v>
      </c>
      <c r="E109" s="3" t="e">
        <f>IF(员工基本信息记录!#REF!="","",员工基本信息记录!#REF!)</f>
        <v>#REF!</v>
      </c>
      <c r="G109" s="1" t="str">
        <f t="shared" si="32"/>
        <v/>
      </c>
      <c r="H109" s="1" t="str">
        <f t="shared" si="33"/>
        <v/>
      </c>
      <c r="I109" s="3" t="str">
        <f t="shared" si="34"/>
        <v/>
      </c>
      <c r="J109" s="4" t="str">
        <f ca="1" t="shared" si="24"/>
        <v/>
      </c>
    </row>
    <row r="110" spans="1:10">
      <c r="A110" s="1" t="str">
        <f>IF(B110="","",COUNTIF($B$3:B110,"true"))</f>
        <v/>
      </c>
      <c r="B110" s="1" t="str">
        <f t="shared" si="25"/>
        <v/>
      </c>
      <c r="C110" s="1" t="e">
        <f>IF(员工基本信息记录!#REF!="","",员工基本信息记录!#REF!)</f>
        <v>#REF!</v>
      </c>
      <c r="D110" s="1" t="e">
        <f>IF(员工基本信息记录!#REF!="","",员工基本信息记录!#REF!)</f>
        <v>#REF!</v>
      </c>
      <c r="E110" s="3" t="e">
        <f>IF(员工基本信息记录!#REF!="","",员工基本信息记录!#REF!)</f>
        <v>#REF!</v>
      </c>
      <c r="G110" s="1" t="str">
        <f t="shared" ref="G110:G119" si="35">IFERROR(VLOOKUP(ROW()-4,$A:$E,3,0),"")</f>
        <v/>
      </c>
      <c r="H110" s="1" t="str">
        <f t="shared" ref="H110:H119" si="36">IFERROR(VLOOKUP(ROW()-4,$A:$E,4,0),"")</f>
        <v/>
      </c>
      <c r="I110" s="3" t="str">
        <f t="shared" ref="I110:I119" si="37">IFERROR(VLOOKUP(ROW()-4,$A:$E,5,0),"")</f>
        <v/>
      </c>
      <c r="J110" s="4" t="str">
        <f ca="1" t="shared" si="24"/>
        <v/>
      </c>
    </row>
    <row r="111" spans="1:10">
      <c r="A111" s="1" t="str">
        <f>IF(B111="","",COUNTIF($B$3:B111,"true"))</f>
        <v/>
      </c>
      <c r="B111" s="1" t="str">
        <f t="shared" si="25"/>
        <v/>
      </c>
      <c r="C111" s="1" t="e">
        <f>IF(员工基本信息记录!#REF!="","",员工基本信息记录!#REF!)</f>
        <v>#REF!</v>
      </c>
      <c r="D111" s="1" t="e">
        <f>IF(员工基本信息记录!#REF!="","",员工基本信息记录!#REF!)</f>
        <v>#REF!</v>
      </c>
      <c r="E111" s="3" t="e">
        <f>IF(员工基本信息记录!#REF!="","",员工基本信息记录!#REF!)</f>
        <v>#REF!</v>
      </c>
      <c r="G111" s="1" t="str">
        <f t="shared" si="35"/>
        <v/>
      </c>
      <c r="H111" s="1" t="str">
        <f t="shared" si="36"/>
        <v/>
      </c>
      <c r="I111" s="3" t="str">
        <f t="shared" si="37"/>
        <v/>
      </c>
      <c r="J111" s="4" t="str">
        <f ca="1" t="shared" si="24"/>
        <v/>
      </c>
    </row>
    <row r="112" spans="1:10">
      <c r="A112" s="1" t="str">
        <f>IF(B112="","",COUNTIF($B$3:B112,"true"))</f>
        <v/>
      </c>
      <c r="B112" s="1" t="str">
        <f t="shared" si="25"/>
        <v/>
      </c>
      <c r="C112" s="1" t="e">
        <f>IF(员工基本信息记录!#REF!="","",员工基本信息记录!#REF!)</f>
        <v>#REF!</v>
      </c>
      <c r="D112" s="1" t="e">
        <f>IF(员工基本信息记录!#REF!="","",员工基本信息记录!#REF!)</f>
        <v>#REF!</v>
      </c>
      <c r="E112" s="3" t="e">
        <f>IF(员工基本信息记录!#REF!="","",员工基本信息记录!#REF!)</f>
        <v>#REF!</v>
      </c>
      <c r="G112" s="1" t="str">
        <f t="shared" si="35"/>
        <v/>
      </c>
      <c r="H112" s="1" t="str">
        <f t="shared" si="36"/>
        <v/>
      </c>
      <c r="I112" s="3" t="str">
        <f t="shared" si="37"/>
        <v/>
      </c>
      <c r="J112" s="4" t="str">
        <f ca="1" t="shared" si="24"/>
        <v/>
      </c>
    </row>
    <row r="113" spans="1:10">
      <c r="A113" s="1" t="str">
        <f>IF(B113="","",COUNTIF($B$3:B113,"true"))</f>
        <v/>
      </c>
      <c r="B113" s="1" t="str">
        <f t="shared" si="25"/>
        <v/>
      </c>
      <c r="C113" s="1" t="e">
        <f>IF(员工基本信息记录!#REF!="","",员工基本信息记录!#REF!)</f>
        <v>#REF!</v>
      </c>
      <c r="D113" s="1" t="e">
        <f>IF(员工基本信息记录!#REF!="","",员工基本信息记录!#REF!)</f>
        <v>#REF!</v>
      </c>
      <c r="E113" s="3" t="e">
        <f>IF(员工基本信息记录!#REF!="","",员工基本信息记录!#REF!)</f>
        <v>#REF!</v>
      </c>
      <c r="G113" s="1" t="str">
        <f t="shared" si="35"/>
        <v/>
      </c>
      <c r="H113" s="1" t="str">
        <f t="shared" si="36"/>
        <v/>
      </c>
      <c r="I113" s="3" t="str">
        <f t="shared" si="37"/>
        <v/>
      </c>
      <c r="J113" s="4" t="str">
        <f ca="1" t="shared" si="24"/>
        <v/>
      </c>
    </row>
    <row r="114" spans="1:10">
      <c r="A114" s="1" t="str">
        <f>IF(B114="","",COUNTIF($B$3:B114,"true"))</f>
        <v/>
      </c>
      <c r="B114" s="1" t="str">
        <f t="shared" si="25"/>
        <v/>
      </c>
      <c r="C114" s="1" t="e">
        <f>IF(员工基本信息记录!#REF!="","",员工基本信息记录!#REF!)</f>
        <v>#REF!</v>
      </c>
      <c r="D114" s="1" t="e">
        <f>IF(员工基本信息记录!#REF!="","",员工基本信息记录!#REF!)</f>
        <v>#REF!</v>
      </c>
      <c r="E114" s="3" t="e">
        <f>IF(员工基本信息记录!#REF!="","",员工基本信息记录!#REF!)</f>
        <v>#REF!</v>
      </c>
      <c r="G114" s="1" t="str">
        <f t="shared" si="35"/>
        <v/>
      </c>
      <c r="H114" s="1" t="str">
        <f t="shared" si="36"/>
        <v/>
      </c>
      <c r="I114" s="3" t="str">
        <f t="shared" si="37"/>
        <v/>
      </c>
      <c r="J114" s="4" t="str">
        <f ca="1" t="shared" si="24"/>
        <v/>
      </c>
    </row>
    <row r="115" spans="1:10">
      <c r="A115" s="1" t="str">
        <f>IF(B115="","",COUNTIF($B$3:B115,"true"))</f>
        <v/>
      </c>
      <c r="B115" s="1" t="str">
        <f t="shared" si="25"/>
        <v/>
      </c>
      <c r="C115" s="1" t="e">
        <f>IF(员工基本信息记录!#REF!="","",员工基本信息记录!#REF!)</f>
        <v>#REF!</v>
      </c>
      <c r="D115" s="1" t="e">
        <f>IF(员工基本信息记录!#REF!="","",员工基本信息记录!#REF!)</f>
        <v>#REF!</v>
      </c>
      <c r="E115" s="3" t="e">
        <f>IF(员工基本信息记录!#REF!="","",员工基本信息记录!#REF!)</f>
        <v>#REF!</v>
      </c>
      <c r="G115" s="1" t="str">
        <f t="shared" si="35"/>
        <v/>
      </c>
      <c r="H115" s="1" t="str">
        <f t="shared" si="36"/>
        <v/>
      </c>
      <c r="I115" s="3" t="str">
        <f t="shared" si="37"/>
        <v/>
      </c>
      <c r="J115" s="4" t="str">
        <f ca="1" t="shared" si="24"/>
        <v/>
      </c>
    </row>
    <row r="116" spans="1:10">
      <c r="A116" s="1" t="str">
        <f>IF(B116="","",COUNTIF($B$3:B116,"true"))</f>
        <v/>
      </c>
      <c r="B116" s="1" t="str">
        <f t="shared" si="25"/>
        <v/>
      </c>
      <c r="C116" s="1" t="e">
        <f>IF(员工基本信息记录!#REF!="","",员工基本信息记录!#REF!)</f>
        <v>#REF!</v>
      </c>
      <c r="D116" s="1" t="e">
        <f>IF(员工基本信息记录!#REF!="","",员工基本信息记录!#REF!)</f>
        <v>#REF!</v>
      </c>
      <c r="E116" s="3" t="e">
        <f>IF(员工基本信息记录!#REF!="","",员工基本信息记录!#REF!)</f>
        <v>#REF!</v>
      </c>
      <c r="G116" s="1" t="str">
        <f t="shared" si="35"/>
        <v/>
      </c>
      <c r="H116" s="1" t="str">
        <f t="shared" si="36"/>
        <v/>
      </c>
      <c r="I116" s="3" t="str">
        <f t="shared" si="37"/>
        <v/>
      </c>
      <c r="J116" s="4" t="str">
        <f ca="1" t="shared" si="24"/>
        <v/>
      </c>
    </row>
    <row r="117" spans="1:10">
      <c r="A117" s="1" t="str">
        <f>IF(B117="","",COUNTIF($B$3:B117,"true"))</f>
        <v/>
      </c>
      <c r="B117" s="1" t="str">
        <f t="shared" si="25"/>
        <v/>
      </c>
      <c r="C117" s="1" t="e">
        <f>IF(员工基本信息记录!#REF!="","",员工基本信息记录!#REF!)</f>
        <v>#REF!</v>
      </c>
      <c r="D117" s="1" t="e">
        <f>IF(员工基本信息记录!#REF!="","",员工基本信息记录!#REF!)</f>
        <v>#REF!</v>
      </c>
      <c r="E117" s="3" t="e">
        <f>IF(员工基本信息记录!#REF!="","",员工基本信息记录!#REF!)</f>
        <v>#REF!</v>
      </c>
      <c r="G117" s="1" t="str">
        <f t="shared" si="35"/>
        <v/>
      </c>
      <c r="H117" s="1" t="str">
        <f t="shared" si="36"/>
        <v/>
      </c>
      <c r="I117" s="3" t="str">
        <f t="shared" si="37"/>
        <v/>
      </c>
      <c r="J117" s="4" t="str">
        <f ca="1" t="shared" si="24"/>
        <v/>
      </c>
    </row>
    <row r="118" spans="1:10">
      <c r="A118" s="1" t="str">
        <f>IF(B118="","",COUNTIF($B$3:B118,"true"))</f>
        <v/>
      </c>
      <c r="B118" s="1" t="str">
        <f t="shared" si="25"/>
        <v/>
      </c>
      <c r="C118" s="1" t="e">
        <f>IF(员工基本信息记录!#REF!="","",员工基本信息记录!#REF!)</f>
        <v>#REF!</v>
      </c>
      <c r="D118" s="1" t="e">
        <f>IF(员工基本信息记录!#REF!="","",员工基本信息记录!#REF!)</f>
        <v>#REF!</v>
      </c>
      <c r="E118" s="3" t="e">
        <f>IF(员工基本信息记录!#REF!="","",员工基本信息记录!#REF!)</f>
        <v>#REF!</v>
      </c>
      <c r="G118" s="1" t="str">
        <f t="shared" si="35"/>
        <v/>
      </c>
      <c r="H118" s="1" t="str">
        <f t="shared" si="36"/>
        <v/>
      </c>
      <c r="I118" s="3" t="str">
        <f t="shared" si="37"/>
        <v/>
      </c>
      <c r="J118" s="4" t="str">
        <f ca="1" t="shared" si="24"/>
        <v/>
      </c>
    </row>
    <row r="119" spans="1:10">
      <c r="A119" s="1" t="str">
        <f>IF(B119="","",COUNTIF($B$3:B119,"true"))</f>
        <v/>
      </c>
      <c r="B119" s="1" t="str">
        <f t="shared" si="25"/>
        <v/>
      </c>
      <c r="C119" s="1" t="e">
        <f>IF(员工基本信息记录!#REF!="","",员工基本信息记录!#REF!)</f>
        <v>#REF!</v>
      </c>
      <c r="D119" s="1" t="e">
        <f>IF(员工基本信息记录!#REF!="","",员工基本信息记录!#REF!)</f>
        <v>#REF!</v>
      </c>
      <c r="E119" s="3" t="e">
        <f>IF(员工基本信息记录!#REF!="","",员工基本信息记录!#REF!)</f>
        <v>#REF!</v>
      </c>
      <c r="G119" s="1" t="str">
        <f t="shared" si="35"/>
        <v/>
      </c>
      <c r="H119" s="1" t="str">
        <f t="shared" si="36"/>
        <v/>
      </c>
      <c r="I119" s="3" t="str">
        <f t="shared" si="37"/>
        <v/>
      </c>
      <c r="J119" s="4" t="str">
        <f ca="1" t="shared" si="24"/>
        <v/>
      </c>
    </row>
    <row r="120" spans="1:10">
      <c r="A120" s="1" t="str">
        <f>IF(B120="","",COUNTIF($B$3:B120,"true"))</f>
        <v/>
      </c>
      <c r="B120" s="1" t="str">
        <f t="shared" si="25"/>
        <v/>
      </c>
      <c r="C120" s="1" t="e">
        <f>IF(员工基本信息记录!#REF!="","",员工基本信息记录!#REF!)</f>
        <v>#REF!</v>
      </c>
      <c r="D120" s="1" t="e">
        <f>IF(员工基本信息记录!#REF!="","",员工基本信息记录!#REF!)</f>
        <v>#REF!</v>
      </c>
      <c r="E120" s="3" t="e">
        <f>IF(员工基本信息记录!#REF!="","",员工基本信息记录!#REF!)</f>
        <v>#REF!</v>
      </c>
      <c r="G120" s="1" t="str">
        <f t="shared" ref="G120:G129" si="38">IFERROR(VLOOKUP(ROW()-4,$A:$E,3,0),"")</f>
        <v/>
      </c>
      <c r="H120" s="1" t="str">
        <f t="shared" ref="H120:H129" si="39">IFERROR(VLOOKUP(ROW()-4,$A:$E,4,0),"")</f>
        <v/>
      </c>
      <c r="I120" s="3" t="str">
        <f t="shared" ref="I120:I129" si="40">IFERROR(VLOOKUP(ROW()-4,$A:$E,5,0),"")</f>
        <v/>
      </c>
      <c r="J120" s="4" t="str">
        <f ca="1" t="shared" si="24"/>
        <v/>
      </c>
    </row>
    <row r="121" spans="1:10">
      <c r="A121" s="1" t="str">
        <f>IF(B121="","",COUNTIF($B$3:B121,"true"))</f>
        <v/>
      </c>
      <c r="B121" s="1" t="str">
        <f t="shared" si="25"/>
        <v/>
      </c>
      <c r="C121" s="1" t="e">
        <f>IF(员工基本信息记录!#REF!="","",员工基本信息记录!#REF!)</f>
        <v>#REF!</v>
      </c>
      <c r="D121" s="1" t="e">
        <f>IF(员工基本信息记录!#REF!="","",员工基本信息记录!#REF!)</f>
        <v>#REF!</v>
      </c>
      <c r="E121" s="3" t="e">
        <f>IF(员工基本信息记录!#REF!="","",员工基本信息记录!#REF!)</f>
        <v>#REF!</v>
      </c>
      <c r="G121" s="1" t="str">
        <f t="shared" si="38"/>
        <v/>
      </c>
      <c r="H121" s="1" t="str">
        <f t="shared" si="39"/>
        <v/>
      </c>
      <c r="I121" s="3" t="str">
        <f t="shared" si="40"/>
        <v/>
      </c>
      <c r="J121" s="4" t="str">
        <f ca="1" t="shared" si="24"/>
        <v/>
      </c>
    </row>
    <row r="122" spans="1:10">
      <c r="A122" s="1" t="str">
        <f>IF(B122="","",COUNTIF($B$3:B122,"true"))</f>
        <v/>
      </c>
      <c r="B122" s="1" t="str">
        <f t="shared" si="25"/>
        <v/>
      </c>
      <c r="C122" s="1" t="e">
        <f>IF(员工基本信息记录!#REF!="","",员工基本信息记录!#REF!)</f>
        <v>#REF!</v>
      </c>
      <c r="D122" s="1" t="e">
        <f>IF(员工基本信息记录!#REF!="","",员工基本信息记录!#REF!)</f>
        <v>#REF!</v>
      </c>
      <c r="E122" s="3" t="e">
        <f>IF(员工基本信息记录!#REF!="","",员工基本信息记录!#REF!)</f>
        <v>#REF!</v>
      </c>
      <c r="G122" s="1" t="str">
        <f t="shared" si="38"/>
        <v/>
      </c>
      <c r="H122" s="1" t="str">
        <f t="shared" si="39"/>
        <v/>
      </c>
      <c r="I122" s="3" t="str">
        <f t="shared" si="40"/>
        <v/>
      </c>
      <c r="J122" s="4" t="str">
        <f ca="1" t="shared" si="24"/>
        <v/>
      </c>
    </row>
    <row r="123" spans="1:10">
      <c r="A123" s="1" t="str">
        <f>IF(B123="","",COUNTIF($B$3:B123,"true"))</f>
        <v/>
      </c>
      <c r="B123" s="1" t="str">
        <f t="shared" si="25"/>
        <v/>
      </c>
      <c r="C123" s="1" t="e">
        <f>IF(员工基本信息记录!#REF!="","",员工基本信息记录!#REF!)</f>
        <v>#REF!</v>
      </c>
      <c r="D123" s="1" t="e">
        <f>IF(员工基本信息记录!#REF!="","",员工基本信息记录!#REF!)</f>
        <v>#REF!</v>
      </c>
      <c r="E123" s="3" t="e">
        <f>IF(员工基本信息记录!#REF!="","",员工基本信息记录!#REF!)</f>
        <v>#REF!</v>
      </c>
      <c r="G123" s="1" t="str">
        <f t="shared" si="38"/>
        <v/>
      </c>
      <c r="H123" s="1" t="str">
        <f t="shared" si="39"/>
        <v/>
      </c>
      <c r="I123" s="3" t="str">
        <f t="shared" si="40"/>
        <v/>
      </c>
      <c r="J123" s="4" t="str">
        <f ca="1" t="shared" si="24"/>
        <v/>
      </c>
    </row>
    <row r="124" spans="1:10">
      <c r="A124" s="1" t="str">
        <f>IF(B124="","",COUNTIF($B$3:B124,"true"))</f>
        <v/>
      </c>
      <c r="B124" s="1" t="str">
        <f t="shared" si="25"/>
        <v/>
      </c>
      <c r="C124" s="1" t="e">
        <f>IF(员工基本信息记录!#REF!="","",员工基本信息记录!#REF!)</f>
        <v>#REF!</v>
      </c>
      <c r="D124" s="1" t="e">
        <f>IF(员工基本信息记录!#REF!="","",员工基本信息记录!#REF!)</f>
        <v>#REF!</v>
      </c>
      <c r="E124" s="3" t="e">
        <f>IF(员工基本信息记录!#REF!="","",员工基本信息记录!#REF!)</f>
        <v>#REF!</v>
      </c>
      <c r="G124" s="1" t="str">
        <f t="shared" si="38"/>
        <v/>
      </c>
      <c r="H124" s="1" t="str">
        <f t="shared" si="39"/>
        <v/>
      </c>
      <c r="I124" s="3" t="str">
        <f t="shared" si="40"/>
        <v/>
      </c>
      <c r="J124" s="4" t="str">
        <f ca="1" t="shared" si="24"/>
        <v/>
      </c>
    </row>
    <row r="125" spans="1:10">
      <c r="A125" s="1" t="str">
        <f>IF(B125="","",COUNTIF($B$3:B125,"true"))</f>
        <v/>
      </c>
      <c r="B125" s="1" t="str">
        <f t="shared" si="25"/>
        <v/>
      </c>
      <c r="C125" s="1" t="e">
        <f>IF(员工基本信息记录!#REF!="","",员工基本信息记录!#REF!)</f>
        <v>#REF!</v>
      </c>
      <c r="D125" s="1" t="e">
        <f>IF(员工基本信息记录!#REF!="","",员工基本信息记录!#REF!)</f>
        <v>#REF!</v>
      </c>
      <c r="E125" s="3" t="e">
        <f>IF(员工基本信息记录!#REF!="","",员工基本信息记录!#REF!)</f>
        <v>#REF!</v>
      </c>
      <c r="G125" s="1" t="str">
        <f t="shared" si="38"/>
        <v/>
      </c>
      <c r="H125" s="1" t="str">
        <f t="shared" si="39"/>
        <v/>
      </c>
      <c r="I125" s="3" t="str">
        <f t="shared" si="40"/>
        <v/>
      </c>
      <c r="J125" s="4" t="str">
        <f ca="1" t="shared" si="24"/>
        <v/>
      </c>
    </row>
    <row r="126" spans="1:10">
      <c r="A126" s="1" t="str">
        <f>IF(B126="","",COUNTIF($B$3:B126,"true"))</f>
        <v/>
      </c>
      <c r="B126" s="1" t="str">
        <f t="shared" si="25"/>
        <v/>
      </c>
      <c r="C126" s="1" t="e">
        <f>IF(员工基本信息记录!#REF!="","",员工基本信息记录!#REF!)</f>
        <v>#REF!</v>
      </c>
      <c r="D126" s="1" t="e">
        <f>IF(员工基本信息记录!#REF!="","",员工基本信息记录!#REF!)</f>
        <v>#REF!</v>
      </c>
      <c r="E126" s="3" t="e">
        <f>IF(员工基本信息记录!#REF!="","",员工基本信息记录!#REF!)</f>
        <v>#REF!</v>
      </c>
      <c r="G126" s="1" t="str">
        <f t="shared" si="38"/>
        <v/>
      </c>
      <c r="H126" s="1" t="str">
        <f t="shared" si="39"/>
        <v/>
      </c>
      <c r="I126" s="3" t="str">
        <f t="shared" si="40"/>
        <v/>
      </c>
      <c r="J126" s="4" t="str">
        <f ca="1" t="shared" si="24"/>
        <v/>
      </c>
    </row>
    <row r="127" spans="1:10">
      <c r="A127" s="1" t="str">
        <f>IF(B127="","",COUNTIF($B$3:B127,"true"))</f>
        <v/>
      </c>
      <c r="B127" s="1" t="str">
        <f t="shared" si="25"/>
        <v/>
      </c>
      <c r="C127" s="1" t="e">
        <f>IF(员工基本信息记录!#REF!="","",员工基本信息记录!#REF!)</f>
        <v>#REF!</v>
      </c>
      <c r="D127" s="1" t="e">
        <f>IF(员工基本信息记录!#REF!="","",员工基本信息记录!#REF!)</f>
        <v>#REF!</v>
      </c>
      <c r="E127" s="3" t="e">
        <f>IF(员工基本信息记录!#REF!="","",员工基本信息记录!#REF!)</f>
        <v>#REF!</v>
      </c>
      <c r="G127" s="1" t="str">
        <f t="shared" si="38"/>
        <v/>
      </c>
      <c r="H127" s="1" t="str">
        <f t="shared" si="39"/>
        <v/>
      </c>
      <c r="I127" s="3" t="str">
        <f t="shared" si="40"/>
        <v/>
      </c>
      <c r="J127" s="4" t="str">
        <f ca="1" t="shared" si="24"/>
        <v/>
      </c>
    </row>
    <row r="128" spans="1:10">
      <c r="A128" s="1" t="str">
        <f>IF(B128="","",COUNTIF($B$3:B128,"true"))</f>
        <v/>
      </c>
      <c r="B128" s="1" t="str">
        <f t="shared" si="25"/>
        <v/>
      </c>
      <c r="C128" s="1" t="e">
        <f>IF(员工基本信息记录!#REF!="","",员工基本信息记录!#REF!)</f>
        <v>#REF!</v>
      </c>
      <c r="D128" s="1" t="e">
        <f>IF(员工基本信息记录!#REF!="","",员工基本信息记录!#REF!)</f>
        <v>#REF!</v>
      </c>
      <c r="E128" s="3" t="e">
        <f>IF(员工基本信息记录!#REF!="","",员工基本信息记录!#REF!)</f>
        <v>#REF!</v>
      </c>
      <c r="G128" s="1" t="str">
        <f t="shared" si="38"/>
        <v/>
      </c>
      <c r="H128" s="1" t="str">
        <f t="shared" si="39"/>
        <v/>
      </c>
      <c r="I128" s="3" t="str">
        <f t="shared" si="40"/>
        <v/>
      </c>
      <c r="J128" s="4" t="str">
        <f ca="1" t="shared" si="24"/>
        <v/>
      </c>
    </row>
    <row r="129" spans="1:10">
      <c r="A129" s="1" t="str">
        <f>IF(B129="","",COUNTIF($B$3:B129,"true"))</f>
        <v/>
      </c>
      <c r="B129" s="1" t="str">
        <f t="shared" si="25"/>
        <v/>
      </c>
      <c r="C129" s="1" t="e">
        <f>IF(员工基本信息记录!#REF!="","",员工基本信息记录!#REF!)</f>
        <v>#REF!</v>
      </c>
      <c r="D129" s="1" t="e">
        <f>IF(员工基本信息记录!#REF!="","",员工基本信息记录!#REF!)</f>
        <v>#REF!</v>
      </c>
      <c r="E129" s="3" t="e">
        <f>IF(员工基本信息记录!#REF!="","",员工基本信息记录!#REF!)</f>
        <v>#REF!</v>
      </c>
      <c r="G129" s="1" t="str">
        <f t="shared" si="38"/>
        <v/>
      </c>
      <c r="H129" s="1" t="str">
        <f t="shared" si="39"/>
        <v/>
      </c>
      <c r="I129" s="3" t="str">
        <f t="shared" si="40"/>
        <v/>
      </c>
      <c r="J129" s="4" t="str">
        <f ca="1" t="shared" si="24"/>
        <v/>
      </c>
    </row>
    <row r="130" spans="1:10">
      <c r="A130" s="1" t="str">
        <f>IF(B130="","",COUNTIF($B$3:B130,"true"))</f>
        <v/>
      </c>
      <c r="B130" s="1" t="str">
        <f t="shared" si="25"/>
        <v/>
      </c>
      <c r="C130" s="1" t="e">
        <f>IF(员工基本信息记录!#REF!="","",员工基本信息记录!#REF!)</f>
        <v>#REF!</v>
      </c>
      <c r="D130" s="1" t="e">
        <f>IF(员工基本信息记录!#REF!="","",员工基本信息记录!#REF!)</f>
        <v>#REF!</v>
      </c>
      <c r="E130" s="3" t="e">
        <f>IF(员工基本信息记录!#REF!="","",员工基本信息记录!#REF!)</f>
        <v>#REF!</v>
      </c>
      <c r="G130" s="1" t="str">
        <f t="shared" ref="G130:G139" si="41">IFERROR(VLOOKUP(ROW()-4,$A:$E,3,0),"")</f>
        <v/>
      </c>
      <c r="H130" s="1" t="str">
        <f t="shared" ref="H130:H139" si="42">IFERROR(VLOOKUP(ROW()-4,$A:$E,4,0),"")</f>
        <v/>
      </c>
      <c r="I130" s="3" t="str">
        <f t="shared" ref="I130:I139" si="43">IFERROR(VLOOKUP(ROW()-4,$A:$E,5,0),"")</f>
        <v/>
      </c>
      <c r="J130" s="4" t="str">
        <f ca="1" t="shared" si="24"/>
        <v/>
      </c>
    </row>
    <row r="131" spans="1:10">
      <c r="A131" s="1" t="str">
        <f>IF(B131="","",COUNTIF($B$3:B131,"true"))</f>
        <v/>
      </c>
      <c r="B131" s="1" t="str">
        <f t="shared" si="25"/>
        <v/>
      </c>
      <c r="C131" s="1" t="e">
        <f>IF(员工基本信息记录!#REF!="","",员工基本信息记录!#REF!)</f>
        <v>#REF!</v>
      </c>
      <c r="D131" s="1" t="e">
        <f>IF(员工基本信息记录!#REF!="","",员工基本信息记录!#REF!)</f>
        <v>#REF!</v>
      </c>
      <c r="E131" s="3" t="e">
        <f>IF(员工基本信息记录!#REF!="","",员工基本信息记录!#REF!)</f>
        <v>#REF!</v>
      </c>
      <c r="G131" s="1" t="str">
        <f t="shared" si="41"/>
        <v/>
      </c>
      <c r="H131" s="1" t="str">
        <f t="shared" si="42"/>
        <v/>
      </c>
      <c r="I131" s="3" t="str">
        <f t="shared" si="43"/>
        <v/>
      </c>
      <c r="J131" s="4" t="str">
        <f ca="1" t="shared" si="24"/>
        <v/>
      </c>
    </row>
    <row r="132" spans="1:10">
      <c r="A132" s="1" t="str">
        <f>IF(B132="","",COUNTIF($B$3:B132,"true"))</f>
        <v/>
      </c>
      <c r="B132" s="1" t="str">
        <f t="shared" si="25"/>
        <v/>
      </c>
      <c r="C132" s="1" t="e">
        <f>IF(员工基本信息记录!#REF!="","",员工基本信息记录!#REF!)</f>
        <v>#REF!</v>
      </c>
      <c r="D132" s="1" t="e">
        <f>IF(员工基本信息记录!#REF!="","",员工基本信息记录!#REF!)</f>
        <v>#REF!</v>
      </c>
      <c r="E132" s="3" t="e">
        <f>IF(员工基本信息记录!#REF!="","",员工基本信息记录!#REF!)</f>
        <v>#REF!</v>
      </c>
      <c r="G132" s="1" t="str">
        <f t="shared" si="41"/>
        <v/>
      </c>
      <c r="H132" s="1" t="str">
        <f t="shared" si="42"/>
        <v/>
      </c>
      <c r="I132" s="3" t="str">
        <f t="shared" si="43"/>
        <v/>
      </c>
      <c r="J132" s="4" t="str">
        <f ca="1" t="shared" si="24"/>
        <v/>
      </c>
    </row>
    <row r="133" spans="1:10">
      <c r="A133" s="1" t="str">
        <f>IF(B133="","",COUNTIF($B$3:B133,"true"))</f>
        <v/>
      </c>
      <c r="B133" s="1" t="str">
        <f t="shared" si="25"/>
        <v/>
      </c>
      <c r="C133" s="1" t="e">
        <f>IF(员工基本信息记录!#REF!="","",员工基本信息记录!#REF!)</f>
        <v>#REF!</v>
      </c>
      <c r="D133" s="1" t="e">
        <f>IF(员工基本信息记录!#REF!="","",员工基本信息记录!#REF!)</f>
        <v>#REF!</v>
      </c>
      <c r="E133" s="3" t="e">
        <f>IF(员工基本信息记录!#REF!="","",员工基本信息记录!#REF!)</f>
        <v>#REF!</v>
      </c>
      <c r="G133" s="1" t="str">
        <f t="shared" si="41"/>
        <v/>
      </c>
      <c r="H133" s="1" t="str">
        <f t="shared" si="42"/>
        <v/>
      </c>
      <c r="I133" s="3" t="str">
        <f t="shared" si="43"/>
        <v/>
      </c>
      <c r="J133" s="4" t="str">
        <f ca="1" t="shared" si="24"/>
        <v/>
      </c>
    </row>
    <row r="134" spans="1:10">
      <c r="A134" s="1" t="str">
        <f>IF(B134="","",COUNTIF($B$3:B134,"true"))</f>
        <v/>
      </c>
      <c r="B134" s="1" t="str">
        <f t="shared" si="25"/>
        <v/>
      </c>
      <c r="C134" s="1" t="e">
        <f>IF(员工基本信息记录!#REF!="","",员工基本信息记录!#REF!)</f>
        <v>#REF!</v>
      </c>
      <c r="D134" s="1" t="e">
        <f>IF(员工基本信息记录!#REF!="","",员工基本信息记录!#REF!)</f>
        <v>#REF!</v>
      </c>
      <c r="E134" s="3" t="e">
        <f>IF(员工基本信息记录!#REF!="","",员工基本信息记录!#REF!)</f>
        <v>#REF!</v>
      </c>
      <c r="G134" s="1" t="str">
        <f t="shared" si="41"/>
        <v/>
      </c>
      <c r="H134" s="1" t="str">
        <f t="shared" si="42"/>
        <v/>
      </c>
      <c r="I134" s="3" t="str">
        <f t="shared" si="43"/>
        <v/>
      </c>
      <c r="J134" s="4" t="str">
        <f ca="1" t="shared" ref="J134:J197" si="44">IFERROR(IF(DAY(TODAY())-DAY(I134)=0,"今天生日",IF(DAY(TODAY())&gt;DAY(I134),"本月生日已过",IF(DAY(TODAY())&lt;DAY(I134),"还有"&amp;DAY(TODAY())-DAY(I134)&amp;"天生日"))),"")</f>
        <v/>
      </c>
    </row>
    <row r="135" spans="1:10">
      <c r="A135" s="1" t="str">
        <f>IF(B135="","",COUNTIF($B$3:B135,"true"))</f>
        <v/>
      </c>
      <c r="B135" s="1" t="str">
        <f t="shared" si="25"/>
        <v/>
      </c>
      <c r="C135" s="1" t="e">
        <f>IF(员工基本信息记录!#REF!="","",员工基本信息记录!#REF!)</f>
        <v>#REF!</v>
      </c>
      <c r="D135" s="1" t="e">
        <f>IF(员工基本信息记录!#REF!="","",员工基本信息记录!#REF!)</f>
        <v>#REF!</v>
      </c>
      <c r="E135" s="3" t="e">
        <f>IF(员工基本信息记录!#REF!="","",员工基本信息记录!#REF!)</f>
        <v>#REF!</v>
      </c>
      <c r="G135" s="1" t="str">
        <f t="shared" si="41"/>
        <v/>
      </c>
      <c r="H135" s="1" t="str">
        <f t="shared" si="42"/>
        <v/>
      </c>
      <c r="I135" s="3" t="str">
        <f t="shared" si="43"/>
        <v/>
      </c>
      <c r="J135" s="4" t="str">
        <f ca="1" t="shared" si="44"/>
        <v/>
      </c>
    </row>
    <row r="136" spans="1:10">
      <c r="A136" s="1" t="str">
        <f>IF(B136="","",COUNTIF($B$3:B136,"true"))</f>
        <v/>
      </c>
      <c r="B136" s="1" t="str">
        <f t="shared" si="25"/>
        <v/>
      </c>
      <c r="C136" s="1" t="e">
        <f>IF(员工基本信息记录!#REF!="","",员工基本信息记录!#REF!)</f>
        <v>#REF!</v>
      </c>
      <c r="D136" s="1" t="e">
        <f>IF(员工基本信息记录!#REF!="","",员工基本信息记录!#REF!)</f>
        <v>#REF!</v>
      </c>
      <c r="E136" s="3" t="e">
        <f>IF(员工基本信息记录!#REF!="","",员工基本信息记录!#REF!)</f>
        <v>#REF!</v>
      </c>
      <c r="G136" s="1" t="str">
        <f t="shared" si="41"/>
        <v/>
      </c>
      <c r="H136" s="1" t="str">
        <f t="shared" si="42"/>
        <v/>
      </c>
      <c r="I136" s="3" t="str">
        <f t="shared" si="43"/>
        <v/>
      </c>
      <c r="J136" s="4" t="str">
        <f ca="1" t="shared" si="44"/>
        <v/>
      </c>
    </row>
    <row r="137" spans="1:10">
      <c r="A137" s="1" t="str">
        <f>IF(B137="","",COUNTIF($B$3:B137,"true"))</f>
        <v/>
      </c>
      <c r="B137" s="1" t="str">
        <f t="shared" si="25"/>
        <v/>
      </c>
      <c r="C137" s="1" t="e">
        <f>IF(员工基本信息记录!#REF!="","",员工基本信息记录!#REF!)</f>
        <v>#REF!</v>
      </c>
      <c r="D137" s="1" t="e">
        <f>IF(员工基本信息记录!#REF!="","",员工基本信息记录!#REF!)</f>
        <v>#REF!</v>
      </c>
      <c r="E137" s="3" t="e">
        <f>IF(员工基本信息记录!#REF!="","",员工基本信息记录!#REF!)</f>
        <v>#REF!</v>
      </c>
      <c r="G137" s="1" t="str">
        <f t="shared" si="41"/>
        <v/>
      </c>
      <c r="H137" s="1" t="str">
        <f t="shared" si="42"/>
        <v/>
      </c>
      <c r="I137" s="3" t="str">
        <f t="shared" si="43"/>
        <v/>
      </c>
      <c r="J137" s="4" t="str">
        <f ca="1" t="shared" si="44"/>
        <v/>
      </c>
    </row>
    <row r="138" spans="1:10">
      <c r="A138" s="1" t="str">
        <f>IF(B138="","",COUNTIF($B$3:B138,"true"))</f>
        <v/>
      </c>
      <c r="B138" s="1" t="str">
        <f t="shared" si="25"/>
        <v/>
      </c>
      <c r="C138" s="1" t="e">
        <f>IF(员工基本信息记录!#REF!="","",员工基本信息记录!#REF!)</f>
        <v>#REF!</v>
      </c>
      <c r="D138" s="1" t="e">
        <f>IF(员工基本信息记录!#REF!="","",员工基本信息记录!#REF!)</f>
        <v>#REF!</v>
      </c>
      <c r="E138" s="3" t="e">
        <f>IF(员工基本信息记录!#REF!="","",员工基本信息记录!#REF!)</f>
        <v>#REF!</v>
      </c>
      <c r="G138" s="1" t="str">
        <f t="shared" si="41"/>
        <v/>
      </c>
      <c r="H138" s="1" t="str">
        <f t="shared" si="42"/>
        <v/>
      </c>
      <c r="I138" s="3" t="str">
        <f t="shared" si="43"/>
        <v/>
      </c>
      <c r="J138" s="4" t="str">
        <f ca="1" t="shared" si="44"/>
        <v/>
      </c>
    </row>
    <row r="139" spans="1:10">
      <c r="A139" s="1" t="str">
        <f>IF(B139="","",COUNTIF($B$3:B139,"true"))</f>
        <v/>
      </c>
      <c r="B139" s="1" t="str">
        <f t="shared" ref="B139:B202" si="45">IFERROR(MONTH(E139)=$H$1,"")</f>
        <v/>
      </c>
      <c r="C139" s="1" t="e">
        <f>IF(员工基本信息记录!#REF!="","",员工基本信息记录!#REF!)</f>
        <v>#REF!</v>
      </c>
      <c r="D139" s="1" t="e">
        <f>IF(员工基本信息记录!#REF!="","",员工基本信息记录!#REF!)</f>
        <v>#REF!</v>
      </c>
      <c r="E139" s="3" t="e">
        <f>IF(员工基本信息记录!#REF!="","",员工基本信息记录!#REF!)</f>
        <v>#REF!</v>
      </c>
      <c r="G139" s="1" t="str">
        <f t="shared" si="41"/>
        <v/>
      </c>
      <c r="H139" s="1" t="str">
        <f t="shared" si="42"/>
        <v/>
      </c>
      <c r="I139" s="3" t="str">
        <f t="shared" si="43"/>
        <v/>
      </c>
      <c r="J139" s="4" t="str">
        <f ca="1" t="shared" si="44"/>
        <v/>
      </c>
    </row>
    <row r="140" spans="1:10">
      <c r="A140" s="1" t="str">
        <f>IF(B140="","",COUNTIF($B$3:B140,"true"))</f>
        <v/>
      </c>
      <c r="B140" s="1" t="str">
        <f t="shared" si="45"/>
        <v/>
      </c>
      <c r="C140" s="1" t="e">
        <f>IF(员工基本信息记录!#REF!="","",员工基本信息记录!#REF!)</f>
        <v>#REF!</v>
      </c>
      <c r="D140" s="1" t="e">
        <f>IF(员工基本信息记录!#REF!="","",员工基本信息记录!#REF!)</f>
        <v>#REF!</v>
      </c>
      <c r="E140" s="3" t="e">
        <f>IF(员工基本信息记录!#REF!="","",员工基本信息记录!#REF!)</f>
        <v>#REF!</v>
      </c>
      <c r="G140" s="1" t="str">
        <f t="shared" ref="G140:G149" si="46">IFERROR(VLOOKUP(ROW()-4,$A:$E,3,0),"")</f>
        <v/>
      </c>
      <c r="H140" s="1" t="str">
        <f t="shared" ref="H140:H149" si="47">IFERROR(VLOOKUP(ROW()-4,$A:$E,4,0),"")</f>
        <v/>
      </c>
      <c r="I140" s="3" t="str">
        <f t="shared" ref="I140:I149" si="48">IFERROR(VLOOKUP(ROW()-4,$A:$E,5,0),"")</f>
        <v/>
      </c>
      <c r="J140" s="4" t="str">
        <f ca="1" t="shared" si="44"/>
        <v/>
      </c>
    </row>
    <row r="141" spans="1:10">
      <c r="A141" s="1" t="str">
        <f>IF(B141="","",COUNTIF($B$3:B141,"true"))</f>
        <v/>
      </c>
      <c r="B141" s="1" t="str">
        <f t="shared" si="45"/>
        <v/>
      </c>
      <c r="C141" s="1" t="e">
        <f>IF(员工基本信息记录!#REF!="","",员工基本信息记录!#REF!)</f>
        <v>#REF!</v>
      </c>
      <c r="D141" s="1" t="e">
        <f>IF(员工基本信息记录!#REF!="","",员工基本信息记录!#REF!)</f>
        <v>#REF!</v>
      </c>
      <c r="E141" s="3" t="e">
        <f>IF(员工基本信息记录!#REF!="","",员工基本信息记录!#REF!)</f>
        <v>#REF!</v>
      </c>
      <c r="G141" s="1" t="str">
        <f t="shared" si="46"/>
        <v/>
      </c>
      <c r="H141" s="1" t="str">
        <f t="shared" si="47"/>
        <v/>
      </c>
      <c r="I141" s="3" t="str">
        <f t="shared" si="48"/>
        <v/>
      </c>
      <c r="J141" s="4" t="str">
        <f ca="1" t="shared" si="44"/>
        <v/>
      </c>
    </row>
    <row r="142" spans="1:10">
      <c r="A142" s="1" t="str">
        <f>IF(B142="","",COUNTIF($B$3:B142,"true"))</f>
        <v/>
      </c>
      <c r="B142" s="1" t="str">
        <f t="shared" si="45"/>
        <v/>
      </c>
      <c r="C142" s="1" t="e">
        <f>IF(员工基本信息记录!#REF!="","",员工基本信息记录!#REF!)</f>
        <v>#REF!</v>
      </c>
      <c r="D142" s="1" t="e">
        <f>IF(员工基本信息记录!#REF!="","",员工基本信息记录!#REF!)</f>
        <v>#REF!</v>
      </c>
      <c r="E142" s="3" t="e">
        <f>IF(员工基本信息记录!#REF!="","",员工基本信息记录!#REF!)</f>
        <v>#REF!</v>
      </c>
      <c r="G142" s="1" t="str">
        <f t="shared" si="46"/>
        <v/>
      </c>
      <c r="H142" s="1" t="str">
        <f t="shared" si="47"/>
        <v/>
      </c>
      <c r="I142" s="3" t="str">
        <f t="shared" si="48"/>
        <v/>
      </c>
      <c r="J142" s="4" t="str">
        <f ca="1" t="shared" si="44"/>
        <v/>
      </c>
    </row>
    <row r="143" spans="1:10">
      <c r="A143" s="1" t="str">
        <f>IF(B143="","",COUNTIF($B$3:B143,"true"))</f>
        <v/>
      </c>
      <c r="B143" s="1" t="str">
        <f t="shared" si="45"/>
        <v/>
      </c>
      <c r="C143" s="1" t="e">
        <f>IF(员工基本信息记录!#REF!="","",员工基本信息记录!#REF!)</f>
        <v>#REF!</v>
      </c>
      <c r="D143" s="1" t="e">
        <f>IF(员工基本信息记录!#REF!="","",员工基本信息记录!#REF!)</f>
        <v>#REF!</v>
      </c>
      <c r="E143" s="3" t="e">
        <f>IF(员工基本信息记录!#REF!="","",员工基本信息记录!#REF!)</f>
        <v>#REF!</v>
      </c>
      <c r="G143" s="1" t="str">
        <f t="shared" si="46"/>
        <v/>
      </c>
      <c r="H143" s="1" t="str">
        <f t="shared" si="47"/>
        <v/>
      </c>
      <c r="I143" s="3" t="str">
        <f t="shared" si="48"/>
        <v/>
      </c>
      <c r="J143" s="4" t="str">
        <f ca="1" t="shared" si="44"/>
        <v/>
      </c>
    </row>
    <row r="144" spans="1:10">
      <c r="A144" s="1" t="str">
        <f>IF(B144="","",COUNTIF($B$3:B144,"true"))</f>
        <v/>
      </c>
      <c r="B144" s="1" t="str">
        <f t="shared" si="45"/>
        <v/>
      </c>
      <c r="C144" s="1" t="e">
        <f>IF(员工基本信息记录!#REF!="","",员工基本信息记录!#REF!)</f>
        <v>#REF!</v>
      </c>
      <c r="D144" s="1" t="e">
        <f>IF(员工基本信息记录!#REF!="","",员工基本信息记录!#REF!)</f>
        <v>#REF!</v>
      </c>
      <c r="E144" s="3" t="e">
        <f>IF(员工基本信息记录!#REF!="","",员工基本信息记录!#REF!)</f>
        <v>#REF!</v>
      </c>
      <c r="G144" s="1" t="str">
        <f t="shared" si="46"/>
        <v/>
      </c>
      <c r="H144" s="1" t="str">
        <f t="shared" si="47"/>
        <v/>
      </c>
      <c r="I144" s="3" t="str">
        <f t="shared" si="48"/>
        <v/>
      </c>
      <c r="J144" s="4" t="str">
        <f ca="1" t="shared" si="44"/>
        <v/>
      </c>
    </row>
    <row r="145" spans="1:10">
      <c r="A145" s="1" t="str">
        <f>IF(B145="","",COUNTIF($B$3:B145,"true"))</f>
        <v/>
      </c>
      <c r="B145" s="1" t="str">
        <f t="shared" si="45"/>
        <v/>
      </c>
      <c r="C145" s="1" t="e">
        <f>IF(员工基本信息记录!#REF!="","",员工基本信息记录!#REF!)</f>
        <v>#REF!</v>
      </c>
      <c r="D145" s="1" t="e">
        <f>IF(员工基本信息记录!#REF!="","",员工基本信息记录!#REF!)</f>
        <v>#REF!</v>
      </c>
      <c r="E145" s="3" t="e">
        <f>IF(员工基本信息记录!#REF!="","",员工基本信息记录!#REF!)</f>
        <v>#REF!</v>
      </c>
      <c r="G145" s="1" t="str">
        <f t="shared" si="46"/>
        <v/>
      </c>
      <c r="H145" s="1" t="str">
        <f t="shared" si="47"/>
        <v/>
      </c>
      <c r="I145" s="3" t="str">
        <f t="shared" si="48"/>
        <v/>
      </c>
      <c r="J145" s="4" t="str">
        <f ca="1" t="shared" si="44"/>
        <v/>
      </c>
    </row>
    <row r="146" spans="1:10">
      <c r="A146" s="1" t="str">
        <f>IF(B146="","",COUNTIF($B$3:B146,"true"))</f>
        <v/>
      </c>
      <c r="B146" s="1" t="str">
        <f t="shared" si="45"/>
        <v/>
      </c>
      <c r="C146" s="1" t="e">
        <f>IF(员工基本信息记录!#REF!="","",员工基本信息记录!#REF!)</f>
        <v>#REF!</v>
      </c>
      <c r="D146" s="1" t="e">
        <f>IF(员工基本信息记录!#REF!="","",员工基本信息记录!#REF!)</f>
        <v>#REF!</v>
      </c>
      <c r="E146" s="3" t="e">
        <f>IF(员工基本信息记录!#REF!="","",员工基本信息记录!#REF!)</f>
        <v>#REF!</v>
      </c>
      <c r="G146" s="1" t="str">
        <f t="shared" si="46"/>
        <v/>
      </c>
      <c r="H146" s="1" t="str">
        <f t="shared" si="47"/>
        <v/>
      </c>
      <c r="I146" s="3" t="str">
        <f t="shared" si="48"/>
        <v/>
      </c>
      <c r="J146" s="4" t="str">
        <f ca="1" t="shared" si="44"/>
        <v/>
      </c>
    </row>
    <row r="147" spans="1:10">
      <c r="A147" s="1" t="str">
        <f>IF(B147="","",COUNTIF($B$3:B147,"true"))</f>
        <v/>
      </c>
      <c r="B147" s="1" t="str">
        <f t="shared" si="45"/>
        <v/>
      </c>
      <c r="C147" s="1" t="e">
        <f>IF(员工基本信息记录!#REF!="","",员工基本信息记录!#REF!)</f>
        <v>#REF!</v>
      </c>
      <c r="D147" s="1" t="e">
        <f>IF(员工基本信息记录!#REF!="","",员工基本信息记录!#REF!)</f>
        <v>#REF!</v>
      </c>
      <c r="E147" s="3" t="e">
        <f>IF(员工基本信息记录!#REF!="","",员工基本信息记录!#REF!)</f>
        <v>#REF!</v>
      </c>
      <c r="G147" s="1" t="str">
        <f t="shared" si="46"/>
        <v/>
      </c>
      <c r="H147" s="1" t="str">
        <f t="shared" si="47"/>
        <v/>
      </c>
      <c r="I147" s="3" t="str">
        <f t="shared" si="48"/>
        <v/>
      </c>
      <c r="J147" s="4" t="str">
        <f ca="1" t="shared" si="44"/>
        <v/>
      </c>
    </row>
    <row r="148" spans="1:10">
      <c r="A148" s="1" t="str">
        <f>IF(B148="","",COUNTIF($B$3:B148,"true"))</f>
        <v/>
      </c>
      <c r="B148" s="1" t="str">
        <f t="shared" si="45"/>
        <v/>
      </c>
      <c r="C148" s="1" t="e">
        <f>IF(员工基本信息记录!#REF!="","",员工基本信息记录!#REF!)</f>
        <v>#REF!</v>
      </c>
      <c r="D148" s="1" t="e">
        <f>IF(员工基本信息记录!#REF!="","",员工基本信息记录!#REF!)</f>
        <v>#REF!</v>
      </c>
      <c r="E148" s="3" t="e">
        <f>IF(员工基本信息记录!#REF!="","",员工基本信息记录!#REF!)</f>
        <v>#REF!</v>
      </c>
      <c r="G148" s="1" t="str">
        <f t="shared" si="46"/>
        <v/>
      </c>
      <c r="H148" s="1" t="str">
        <f t="shared" si="47"/>
        <v/>
      </c>
      <c r="I148" s="3" t="str">
        <f t="shared" si="48"/>
        <v/>
      </c>
      <c r="J148" s="4" t="str">
        <f ca="1" t="shared" si="44"/>
        <v/>
      </c>
    </row>
    <row r="149" spans="1:10">
      <c r="A149" s="1" t="str">
        <f>IF(B149="","",COUNTIF($B$3:B149,"true"))</f>
        <v/>
      </c>
      <c r="B149" s="1" t="str">
        <f t="shared" si="45"/>
        <v/>
      </c>
      <c r="C149" s="1" t="e">
        <f>IF(员工基本信息记录!#REF!="","",员工基本信息记录!#REF!)</f>
        <v>#REF!</v>
      </c>
      <c r="D149" s="1" t="e">
        <f>IF(员工基本信息记录!#REF!="","",员工基本信息记录!#REF!)</f>
        <v>#REF!</v>
      </c>
      <c r="E149" s="3" t="e">
        <f>IF(员工基本信息记录!#REF!="","",员工基本信息记录!#REF!)</f>
        <v>#REF!</v>
      </c>
      <c r="G149" s="1" t="str">
        <f t="shared" si="46"/>
        <v/>
      </c>
      <c r="H149" s="1" t="str">
        <f t="shared" si="47"/>
        <v/>
      </c>
      <c r="I149" s="3" t="str">
        <f t="shared" si="48"/>
        <v/>
      </c>
      <c r="J149" s="4" t="str">
        <f ca="1" t="shared" si="44"/>
        <v/>
      </c>
    </row>
    <row r="150" spans="1:10">
      <c r="A150" s="1" t="str">
        <f>IF(B150="","",COUNTIF($B$3:B150,"true"))</f>
        <v/>
      </c>
      <c r="B150" s="1" t="str">
        <f t="shared" si="45"/>
        <v/>
      </c>
      <c r="C150" s="1" t="e">
        <f>IF(员工基本信息记录!#REF!="","",员工基本信息记录!#REF!)</f>
        <v>#REF!</v>
      </c>
      <c r="D150" s="1" t="e">
        <f>IF(员工基本信息记录!#REF!="","",员工基本信息记录!#REF!)</f>
        <v>#REF!</v>
      </c>
      <c r="E150" s="3" t="e">
        <f>IF(员工基本信息记录!#REF!="","",员工基本信息记录!#REF!)</f>
        <v>#REF!</v>
      </c>
      <c r="G150" s="1" t="str">
        <f t="shared" ref="G150:G159" si="49">IFERROR(VLOOKUP(ROW()-4,$A:$E,3,0),"")</f>
        <v/>
      </c>
      <c r="H150" s="1" t="str">
        <f t="shared" ref="H150:H159" si="50">IFERROR(VLOOKUP(ROW()-4,$A:$E,4,0),"")</f>
        <v/>
      </c>
      <c r="I150" s="3" t="str">
        <f t="shared" ref="I150:I159" si="51">IFERROR(VLOOKUP(ROW()-4,$A:$E,5,0),"")</f>
        <v/>
      </c>
      <c r="J150" s="4" t="str">
        <f ca="1" t="shared" si="44"/>
        <v/>
      </c>
    </row>
    <row r="151" spans="1:10">
      <c r="A151" s="1" t="str">
        <f>IF(B151="","",COUNTIF($B$3:B151,"true"))</f>
        <v/>
      </c>
      <c r="B151" s="1" t="str">
        <f t="shared" si="45"/>
        <v/>
      </c>
      <c r="C151" s="1" t="e">
        <f>IF(员工基本信息记录!#REF!="","",员工基本信息记录!#REF!)</f>
        <v>#REF!</v>
      </c>
      <c r="D151" s="1" t="e">
        <f>IF(员工基本信息记录!#REF!="","",员工基本信息记录!#REF!)</f>
        <v>#REF!</v>
      </c>
      <c r="E151" s="3" t="e">
        <f>IF(员工基本信息记录!#REF!="","",员工基本信息记录!#REF!)</f>
        <v>#REF!</v>
      </c>
      <c r="G151" s="1" t="str">
        <f t="shared" si="49"/>
        <v/>
      </c>
      <c r="H151" s="1" t="str">
        <f t="shared" si="50"/>
        <v/>
      </c>
      <c r="I151" s="3" t="str">
        <f t="shared" si="51"/>
        <v/>
      </c>
      <c r="J151" s="4" t="str">
        <f ca="1" t="shared" si="44"/>
        <v/>
      </c>
    </row>
    <row r="152" spans="1:10">
      <c r="A152" s="1" t="str">
        <f>IF(B152="","",COUNTIF($B$3:B152,"true"))</f>
        <v/>
      </c>
      <c r="B152" s="1" t="str">
        <f t="shared" si="45"/>
        <v/>
      </c>
      <c r="C152" s="1" t="e">
        <f>IF(员工基本信息记录!#REF!="","",员工基本信息记录!#REF!)</f>
        <v>#REF!</v>
      </c>
      <c r="D152" s="1" t="e">
        <f>IF(员工基本信息记录!#REF!="","",员工基本信息记录!#REF!)</f>
        <v>#REF!</v>
      </c>
      <c r="E152" s="3" t="e">
        <f>IF(员工基本信息记录!#REF!="","",员工基本信息记录!#REF!)</f>
        <v>#REF!</v>
      </c>
      <c r="G152" s="1" t="str">
        <f t="shared" si="49"/>
        <v/>
      </c>
      <c r="H152" s="1" t="str">
        <f t="shared" si="50"/>
        <v/>
      </c>
      <c r="I152" s="3" t="str">
        <f t="shared" si="51"/>
        <v/>
      </c>
      <c r="J152" s="4" t="str">
        <f ca="1" t="shared" si="44"/>
        <v/>
      </c>
    </row>
    <row r="153" spans="1:10">
      <c r="A153" s="1" t="str">
        <f>IF(B153="","",COUNTIF($B$3:B153,"true"))</f>
        <v/>
      </c>
      <c r="B153" s="1" t="str">
        <f t="shared" si="45"/>
        <v/>
      </c>
      <c r="C153" s="1" t="e">
        <f>IF(员工基本信息记录!#REF!="","",员工基本信息记录!#REF!)</f>
        <v>#REF!</v>
      </c>
      <c r="D153" s="1" t="e">
        <f>IF(员工基本信息记录!#REF!="","",员工基本信息记录!#REF!)</f>
        <v>#REF!</v>
      </c>
      <c r="E153" s="3" t="e">
        <f>IF(员工基本信息记录!#REF!="","",员工基本信息记录!#REF!)</f>
        <v>#REF!</v>
      </c>
      <c r="G153" s="1" t="str">
        <f t="shared" si="49"/>
        <v/>
      </c>
      <c r="H153" s="1" t="str">
        <f t="shared" si="50"/>
        <v/>
      </c>
      <c r="I153" s="3" t="str">
        <f t="shared" si="51"/>
        <v/>
      </c>
      <c r="J153" s="4" t="str">
        <f ca="1" t="shared" si="44"/>
        <v/>
      </c>
    </row>
    <row r="154" spans="1:10">
      <c r="A154" s="1" t="str">
        <f>IF(B154="","",COUNTIF($B$3:B154,"true"))</f>
        <v/>
      </c>
      <c r="B154" s="1" t="str">
        <f t="shared" si="45"/>
        <v/>
      </c>
      <c r="C154" s="1" t="e">
        <f>IF(员工基本信息记录!#REF!="","",员工基本信息记录!#REF!)</f>
        <v>#REF!</v>
      </c>
      <c r="D154" s="1" t="e">
        <f>IF(员工基本信息记录!#REF!="","",员工基本信息记录!#REF!)</f>
        <v>#REF!</v>
      </c>
      <c r="E154" s="3" t="e">
        <f>IF(员工基本信息记录!#REF!="","",员工基本信息记录!#REF!)</f>
        <v>#REF!</v>
      </c>
      <c r="G154" s="1" t="str">
        <f t="shared" si="49"/>
        <v/>
      </c>
      <c r="H154" s="1" t="str">
        <f t="shared" si="50"/>
        <v/>
      </c>
      <c r="I154" s="3" t="str">
        <f t="shared" si="51"/>
        <v/>
      </c>
      <c r="J154" s="4" t="str">
        <f ca="1" t="shared" si="44"/>
        <v/>
      </c>
    </row>
    <row r="155" spans="1:10">
      <c r="A155" s="1" t="str">
        <f>IF(B155="","",COUNTIF($B$3:B155,"true"))</f>
        <v/>
      </c>
      <c r="B155" s="1" t="str">
        <f t="shared" si="45"/>
        <v/>
      </c>
      <c r="C155" s="1" t="e">
        <f>IF(员工基本信息记录!#REF!="","",员工基本信息记录!#REF!)</f>
        <v>#REF!</v>
      </c>
      <c r="D155" s="1" t="e">
        <f>IF(员工基本信息记录!#REF!="","",员工基本信息记录!#REF!)</f>
        <v>#REF!</v>
      </c>
      <c r="E155" s="3" t="e">
        <f>IF(员工基本信息记录!#REF!="","",员工基本信息记录!#REF!)</f>
        <v>#REF!</v>
      </c>
      <c r="G155" s="1" t="str">
        <f t="shared" si="49"/>
        <v/>
      </c>
      <c r="H155" s="1" t="str">
        <f t="shared" si="50"/>
        <v/>
      </c>
      <c r="I155" s="3" t="str">
        <f t="shared" si="51"/>
        <v/>
      </c>
      <c r="J155" s="4" t="str">
        <f ca="1" t="shared" si="44"/>
        <v/>
      </c>
    </row>
    <row r="156" spans="1:10">
      <c r="A156" s="1" t="str">
        <f>IF(B156="","",COUNTIF($B$3:B156,"true"))</f>
        <v/>
      </c>
      <c r="B156" s="1" t="str">
        <f t="shared" si="45"/>
        <v/>
      </c>
      <c r="C156" s="1" t="e">
        <f>IF(员工基本信息记录!#REF!="","",员工基本信息记录!#REF!)</f>
        <v>#REF!</v>
      </c>
      <c r="D156" s="1" t="e">
        <f>IF(员工基本信息记录!#REF!="","",员工基本信息记录!#REF!)</f>
        <v>#REF!</v>
      </c>
      <c r="E156" s="3" t="e">
        <f>IF(员工基本信息记录!#REF!="","",员工基本信息记录!#REF!)</f>
        <v>#REF!</v>
      </c>
      <c r="G156" s="1" t="str">
        <f t="shared" si="49"/>
        <v/>
      </c>
      <c r="H156" s="1" t="str">
        <f t="shared" si="50"/>
        <v/>
      </c>
      <c r="I156" s="3" t="str">
        <f t="shared" si="51"/>
        <v/>
      </c>
      <c r="J156" s="4" t="str">
        <f ca="1" t="shared" si="44"/>
        <v/>
      </c>
    </row>
    <row r="157" spans="1:10">
      <c r="A157" s="1" t="str">
        <f>IF(B157="","",COUNTIF($B$3:B157,"true"))</f>
        <v/>
      </c>
      <c r="B157" s="1" t="str">
        <f t="shared" si="45"/>
        <v/>
      </c>
      <c r="C157" s="1" t="e">
        <f>IF(员工基本信息记录!#REF!="","",员工基本信息记录!#REF!)</f>
        <v>#REF!</v>
      </c>
      <c r="D157" s="1" t="e">
        <f>IF(员工基本信息记录!#REF!="","",员工基本信息记录!#REF!)</f>
        <v>#REF!</v>
      </c>
      <c r="E157" s="3" t="e">
        <f>IF(员工基本信息记录!#REF!="","",员工基本信息记录!#REF!)</f>
        <v>#REF!</v>
      </c>
      <c r="G157" s="1" t="str">
        <f t="shared" si="49"/>
        <v/>
      </c>
      <c r="H157" s="1" t="str">
        <f t="shared" si="50"/>
        <v/>
      </c>
      <c r="I157" s="3" t="str">
        <f t="shared" si="51"/>
        <v/>
      </c>
      <c r="J157" s="4" t="str">
        <f ca="1" t="shared" si="44"/>
        <v/>
      </c>
    </row>
    <row r="158" spans="1:10">
      <c r="A158" s="1" t="str">
        <f>IF(B158="","",COUNTIF($B$3:B158,"true"))</f>
        <v/>
      </c>
      <c r="B158" s="1" t="str">
        <f t="shared" si="45"/>
        <v/>
      </c>
      <c r="C158" s="1" t="e">
        <f>IF(员工基本信息记录!#REF!="","",员工基本信息记录!#REF!)</f>
        <v>#REF!</v>
      </c>
      <c r="D158" s="1" t="e">
        <f>IF(员工基本信息记录!#REF!="","",员工基本信息记录!#REF!)</f>
        <v>#REF!</v>
      </c>
      <c r="E158" s="3" t="e">
        <f>IF(员工基本信息记录!#REF!="","",员工基本信息记录!#REF!)</f>
        <v>#REF!</v>
      </c>
      <c r="G158" s="1" t="str">
        <f t="shared" si="49"/>
        <v/>
      </c>
      <c r="H158" s="1" t="str">
        <f t="shared" si="50"/>
        <v/>
      </c>
      <c r="I158" s="3" t="str">
        <f t="shared" si="51"/>
        <v/>
      </c>
      <c r="J158" s="4" t="str">
        <f ca="1" t="shared" si="44"/>
        <v/>
      </c>
    </row>
    <row r="159" spans="1:10">
      <c r="A159" s="1" t="str">
        <f>IF(B159="","",COUNTIF($B$3:B159,"true"))</f>
        <v/>
      </c>
      <c r="B159" s="1" t="str">
        <f t="shared" si="45"/>
        <v/>
      </c>
      <c r="C159" s="1" t="e">
        <f>IF(员工基本信息记录!#REF!="","",员工基本信息记录!#REF!)</f>
        <v>#REF!</v>
      </c>
      <c r="D159" s="1" t="e">
        <f>IF(员工基本信息记录!#REF!="","",员工基本信息记录!#REF!)</f>
        <v>#REF!</v>
      </c>
      <c r="E159" s="3" t="e">
        <f>IF(员工基本信息记录!#REF!="","",员工基本信息记录!#REF!)</f>
        <v>#REF!</v>
      </c>
      <c r="G159" s="1" t="str">
        <f t="shared" si="49"/>
        <v/>
      </c>
      <c r="H159" s="1" t="str">
        <f t="shared" si="50"/>
        <v/>
      </c>
      <c r="I159" s="3" t="str">
        <f t="shared" si="51"/>
        <v/>
      </c>
      <c r="J159" s="4" t="str">
        <f ca="1" t="shared" si="44"/>
        <v/>
      </c>
    </row>
    <row r="160" spans="1:10">
      <c r="A160" s="1" t="str">
        <f>IF(B160="","",COUNTIF($B$3:B160,"true"))</f>
        <v/>
      </c>
      <c r="B160" s="1" t="str">
        <f t="shared" si="45"/>
        <v/>
      </c>
      <c r="C160" s="1" t="e">
        <f>IF(员工基本信息记录!#REF!="","",员工基本信息记录!#REF!)</f>
        <v>#REF!</v>
      </c>
      <c r="D160" s="1" t="e">
        <f>IF(员工基本信息记录!#REF!="","",员工基本信息记录!#REF!)</f>
        <v>#REF!</v>
      </c>
      <c r="E160" s="3" t="e">
        <f>IF(员工基本信息记录!#REF!="","",员工基本信息记录!#REF!)</f>
        <v>#REF!</v>
      </c>
      <c r="G160" s="1" t="str">
        <f t="shared" ref="G160:G169" si="52">IFERROR(VLOOKUP(ROW()-4,$A:$E,3,0),"")</f>
        <v/>
      </c>
      <c r="H160" s="1" t="str">
        <f t="shared" ref="H160:H169" si="53">IFERROR(VLOOKUP(ROW()-4,$A:$E,4,0),"")</f>
        <v/>
      </c>
      <c r="I160" s="3" t="str">
        <f t="shared" ref="I160:I169" si="54">IFERROR(VLOOKUP(ROW()-4,$A:$E,5,0),"")</f>
        <v/>
      </c>
      <c r="J160" s="4" t="str">
        <f ca="1" t="shared" si="44"/>
        <v/>
      </c>
    </row>
    <row r="161" spans="1:10">
      <c r="A161" s="1" t="str">
        <f>IF(B161="","",COUNTIF($B$3:B161,"true"))</f>
        <v/>
      </c>
      <c r="B161" s="1" t="str">
        <f t="shared" si="45"/>
        <v/>
      </c>
      <c r="C161" s="1" t="e">
        <f>IF(员工基本信息记录!#REF!="","",员工基本信息记录!#REF!)</f>
        <v>#REF!</v>
      </c>
      <c r="D161" s="1" t="e">
        <f>IF(员工基本信息记录!#REF!="","",员工基本信息记录!#REF!)</f>
        <v>#REF!</v>
      </c>
      <c r="E161" s="3" t="e">
        <f>IF(员工基本信息记录!#REF!="","",员工基本信息记录!#REF!)</f>
        <v>#REF!</v>
      </c>
      <c r="G161" s="1" t="str">
        <f t="shared" si="52"/>
        <v/>
      </c>
      <c r="H161" s="1" t="str">
        <f t="shared" si="53"/>
        <v/>
      </c>
      <c r="I161" s="3" t="str">
        <f t="shared" si="54"/>
        <v/>
      </c>
      <c r="J161" s="4" t="str">
        <f ca="1" t="shared" si="44"/>
        <v/>
      </c>
    </row>
    <row r="162" spans="1:10">
      <c r="A162" s="1" t="str">
        <f>IF(B162="","",COUNTIF($B$3:B162,"true"))</f>
        <v/>
      </c>
      <c r="B162" s="1" t="str">
        <f t="shared" si="45"/>
        <v/>
      </c>
      <c r="C162" s="1" t="e">
        <f>IF(员工基本信息记录!#REF!="","",员工基本信息记录!#REF!)</f>
        <v>#REF!</v>
      </c>
      <c r="D162" s="1" t="e">
        <f>IF(员工基本信息记录!#REF!="","",员工基本信息记录!#REF!)</f>
        <v>#REF!</v>
      </c>
      <c r="E162" s="3" t="e">
        <f>IF(员工基本信息记录!#REF!="","",员工基本信息记录!#REF!)</f>
        <v>#REF!</v>
      </c>
      <c r="G162" s="1" t="str">
        <f t="shared" si="52"/>
        <v/>
      </c>
      <c r="H162" s="1" t="str">
        <f t="shared" si="53"/>
        <v/>
      </c>
      <c r="I162" s="3" t="str">
        <f t="shared" si="54"/>
        <v/>
      </c>
      <c r="J162" s="4" t="str">
        <f ca="1" t="shared" si="44"/>
        <v/>
      </c>
    </row>
    <row r="163" spans="1:10">
      <c r="A163" s="1" t="str">
        <f>IF(B163="","",COUNTIF($B$3:B163,"true"))</f>
        <v/>
      </c>
      <c r="B163" s="1" t="str">
        <f t="shared" si="45"/>
        <v/>
      </c>
      <c r="C163" s="1" t="e">
        <f>IF(员工基本信息记录!#REF!="","",员工基本信息记录!#REF!)</f>
        <v>#REF!</v>
      </c>
      <c r="D163" s="1" t="e">
        <f>IF(员工基本信息记录!#REF!="","",员工基本信息记录!#REF!)</f>
        <v>#REF!</v>
      </c>
      <c r="E163" s="3" t="e">
        <f>IF(员工基本信息记录!#REF!="","",员工基本信息记录!#REF!)</f>
        <v>#REF!</v>
      </c>
      <c r="G163" s="1" t="str">
        <f t="shared" si="52"/>
        <v/>
      </c>
      <c r="H163" s="1" t="str">
        <f t="shared" si="53"/>
        <v/>
      </c>
      <c r="I163" s="3" t="str">
        <f t="shared" si="54"/>
        <v/>
      </c>
      <c r="J163" s="4" t="str">
        <f ca="1" t="shared" si="44"/>
        <v/>
      </c>
    </row>
    <row r="164" spans="1:10">
      <c r="A164" s="1" t="str">
        <f>IF(B164="","",COUNTIF($B$3:B164,"true"))</f>
        <v/>
      </c>
      <c r="B164" s="1" t="str">
        <f t="shared" si="45"/>
        <v/>
      </c>
      <c r="C164" s="1" t="e">
        <f>IF(员工基本信息记录!#REF!="","",员工基本信息记录!#REF!)</f>
        <v>#REF!</v>
      </c>
      <c r="D164" s="1" t="e">
        <f>IF(员工基本信息记录!#REF!="","",员工基本信息记录!#REF!)</f>
        <v>#REF!</v>
      </c>
      <c r="E164" s="3" t="e">
        <f>IF(员工基本信息记录!#REF!="","",员工基本信息记录!#REF!)</f>
        <v>#REF!</v>
      </c>
      <c r="G164" s="1" t="str">
        <f t="shared" si="52"/>
        <v/>
      </c>
      <c r="H164" s="1" t="str">
        <f t="shared" si="53"/>
        <v/>
      </c>
      <c r="I164" s="3" t="str">
        <f t="shared" si="54"/>
        <v/>
      </c>
      <c r="J164" s="4" t="str">
        <f ca="1" t="shared" si="44"/>
        <v/>
      </c>
    </row>
    <row r="165" spans="1:10">
      <c r="A165" s="1" t="str">
        <f>IF(B165="","",COUNTIF($B$3:B165,"true"))</f>
        <v/>
      </c>
      <c r="B165" s="1" t="str">
        <f t="shared" si="45"/>
        <v/>
      </c>
      <c r="C165" s="1" t="e">
        <f>IF(员工基本信息记录!#REF!="","",员工基本信息记录!#REF!)</f>
        <v>#REF!</v>
      </c>
      <c r="D165" s="1" t="e">
        <f>IF(员工基本信息记录!#REF!="","",员工基本信息记录!#REF!)</f>
        <v>#REF!</v>
      </c>
      <c r="E165" s="3" t="e">
        <f>IF(员工基本信息记录!#REF!="","",员工基本信息记录!#REF!)</f>
        <v>#REF!</v>
      </c>
      <c r="G165" s="1" t="str">
        <f t="shared" si="52"/>
        <v/>
      </c>
      <c r="H165" s="1" t="str">
        <f t="shared" si="53"/>
        <v/>
      </c>
      <c r="I165" s="3" t="str">
        <f t="shared" si="54"/>
        <v/>
      </c>
      <c r="J165" s="4" t="str">
        <f ca="1" t="shared" si="44"/>
        <v/>
      </c>
    </row>
    <row r="166" spans="1:10">
      <c r="A166" s="1" t="str">
        <f>IF(B166="","",COUNTIF($B$3:B166,"true"))</f>
        <v/>
      </c>
      <c r="B166" s="1" t="str">
        <f t="shared" si="45"/>
        <v/>
      </c>
      <c r="C166" s="1" t="e">
        <f>IF(员工基本信息记录!#REF!="","",员工基本信息记录!#REF!)</f>
        <v>#REF!</v>
      </c>
      <c r="D166" s="1" t="e">
        <f>IF(员工基本信息记录!#REF!="","",员工基本信息记录!#REF!)</f>
        <v>#REF!</v>
      </c>
      <c r="E166" s="3" t="e">
        <f>IF(员工基本信息记录!#REF!="","",员工基本信息记录!#REF!)</f>
        <v>#REF!</v>
      </c>
      <c r="G166" s="1" t="str">
        <f t="shared" si="52"/>
        <v/>
      </c>
      <c r="H166" s="1" t="str">
        <f t="shared" si="53"/>
        <v/>
      </c>
      <c r="I166" s="3" t="str">
        <f t="shared" si="54"/>
        <v/>
      </c>
      <c r="J166" s="4" t="str">
        <f ca="1" t="shared" si="44"/>
        <v/>
      </c>
    </row>
    <row r="167" spans="1:10">
      <c r="A167" s="1" t="str">
        <f>IF(B167="","",COUNTIF($B$3:B167,"true"))</f>
        <v/>
      </c>
      <c r="B167" s="1" t="str">
        <f t="shared" si="45"/>
        <v/>
      </c>
      <c r="C167" s="1" t="e">
        <f>IF(员工基本信息记录!#REF!="","",员工基本信息记录!#REF!)</f>
        <v>#REF!</v>
      </c>
      <c r="D167" s="1" t="e">
        <f>IF(员工基本信息记录!#REF!="","",员工基本信息记录!#REF!)</f>
        <v>#REF!</v>
      </c>
      <c r="E167" s="3" t="e">
        <f>IF(员工基本信息记录!#REF!="","",员工基本信息记录!#REF!)</f>
        <v>#REF!</v>
      </c>
      <c r="G167" s="1" t="str">
        <f t="shared" si="52"/>
        <v/>
      </c>
      <c r="H167" s="1" t="str">
        <f t="shared" si="53"/>
        <v/>
      </c>
      <c r="I167" s="3" t="str">
        <f t="shared" si="54"/>
        <v/>
      </c>
      <c r="J167" s="4" t="str">
        <f ca="1" t="shared" si="44"/>
        <v/>
      </c>
    </row>
    <row r="168" spans="1:10">
      <c r="A168" s="1" t="str">
        <f>IF(B168="","",COUNTIF($B$3:B168,"true"))</f>
        <v/>
      </c>
      <c r="B168" s="1" t="str">
        <f t="shared" si="45"/>
        <v/>
      </c>
      <c r="C168" s="1" t="e">
        <f>IF(员工基本信息记录!#REF!="","",员工基本信息记录!#REF!)</f>
        <v>#REF!</v>
      </c>
      <c r="D168" s="1" t="e">
        <f>IF(员工基本信息记录!#REF!="","",员工基本信息记录!#REF!)</f>
        <v>#REF!</v>
      </c>
      <c r="E168" s="3" t="e">
        <f>IF(员工基本信息记录!#REF!="","",员工基本信息记录!#REF!)</f>
        <v>#REF!</v>
      </c>
      <c r="G168" s="1" t="str">
        <f t="shared" si="52"/>
        <v/>
      </c>
      <c r="H168" s="1" t="str">
        <f t="shared" si="53"/>
        <v/>
      </c>
      <c r="I168" s="3" t="str">
        <f t="shared" si="54"/>
        <v/>
      </c>
      <c r="J168" s="4" t="str">
        <f ca="1" t="shared" si="44"/>
        <v/>
      </c>
    </row>
    <row r="169" spans="1:10">
      <c r="A169" s="1" t="str">
        <f>IF(B169="","",COUNTIF($B$3:B169,"true"))</f>
        <v/>
      </c>
      <c r="B169" s="1" t="str">
        <f t="shared" si="45"/>
        <v/>
      </c>
      <c r="C169" s="1" t="e">
        <f>IF(员工基本信息记录!#REF!="","",员工基本信息记录!#REF!)</f>
        <v>#REF!</v>
      </c>
      <c r="D169" s="1" t="e">
        <f>IF(员工基本信息记录!#REF!="","",员工基本信息记录!#REF!)</f>
        <v>#REF!</v>
      </c>
      <c r="E169" s="3" t="e">
        <f>IF(员工基本信息记录!#REF!="","",员工基本信息记录!#REF!)</f>
        <v>#REF!</v>
      </c>
      <c r="G169" s="1" t="str">
        <f t="shared" si="52"/>
        <v/>
      </c>
      <c r="H169" s="1" t="str">
        <f t="shared" si="53"/>
        <v/>
      </c>
      <c r="I169" s="3" t="str">
        <f t="shared" si="54"/>
        <v/>
      </c>
      <c r="J169" s="4" t="str">
        <f ca="1" t="shared" si="44"/>
        <v/>
      </c>
    </row>
    <row r="170" spans="1:10">
      <c r="A170" s="1" t="str">
        <f>IF(B170="","",COUNTIF($B$3:B170,"true"))</f>
        <v/>
      </c>
      <c r="B170" s="1" t="str">
        <f t="shared" si="45"/>
        <v/>
      </c>
      <c r="C170" s="1" t="e">
        <f>IF(员工基本信息记录!#REF!="","",员工基本信息记录!#REF!)</f>
        <v>#REF!</v>
      </c>
      <c r="D170" s="1" t="e">
        <f>IF(员工基本信息记录!#REF!="","",员工基本信息记录!#REF!)</f>
        <v>#REF!</v>
      </c>
      <c r="E170" s="3" t="e">
        <f>IF(员工基本信息记录!#REF!="","",员工基本信息记录!#REF!)</f>
        <v>#REF!</v>
      </c>
      <c r="G170" s="1" t="str">
        <f t="shared" ref="G170:G179" si="55">IFERROR(VLOOKUP(ROW()-4,$A:$E,3,0),"")</f>
        <v/>
      </c>
      <c r="H170" s="1" t="str">
        <f t="shared" ref="H170:H179" si="56">IFERROR(VLOOKUP(ROW()-4,$A:$E,4,0),"")</f>
        <v/>
      </c>
      <c r="I170" s="3" t="str">
        <f t="shared" ref="I170:I179" si="57">IFERROR(VLOOKUP(ROW()-4,$A:$E,5,0),"")</f>
        <v/>
      </c>
      <c r="J170" s="4" t="str">
        <f ca="1" t="shared" si="44"/>
        <v/>
      </c>
    </row>
    <row r="171" spans="1:10">
      <c r="A171" s="1" t="str">
        <f>IF(B171="","",COUNTIF($B$3:B171,"true"))</f>
        <v/>
      </c>
      <c r="B171" s="1" t="str">
        <f t="shared" si="45"/>
        <v/>
      </c>
      <c r="C171" s="1" t="e">
        <f>IF(员工基本信息记录!#REF!="","",员工基本信息记录!#REF!)</f>
        <v>#REF!</v>
      </c>
      <c r="D171" s="1" t="e">
        <f>IF(员工基本信息记录!#REF!="","",员工基本信息记录!#REF!)</f>
        <v>#REF!</v>
      </c>
      <c r="E171" s="3" t="e">
        <f>IF(员工基本信息记录!#REF!="","",员工基本信息记录!#REF!)</f>
        <v>#REF!</v>
      </c>
      <c r="G171" s="1" t="str">
        <f t="shared" si="55"/>
        <v/>
      </c>
      <c r="H171" s="1" t="str">
        <f t="shared" si="56"/>
        <v/>
      </c>
      <c r="I171" s="3" t="str">
        <f t="shared" si="57"/>
        <v/>
      </c>
      <c r="J171" s="4" t="str">
        <f ca="1" t="shared" si="44"/>
        <v/>
      </c>
    </row>
    <row r="172" spans="1:10">
      <c r="A172" s="1" t="str">
        <f>IF(B172="","",COUNTIF($B$3:B172,"true"))</f>
        <v/>
      </c>
      <c r="B172" s="1" t="str">
        <f t="shared" si="45"/>
        <v/>
      </c>
      <c r="C172" s="1" t="e">
        <f>IF(员工基本信息记录!#REF!="","",员工基本信息记录!#REF!)</f>
        <v>#REF!</v>
      </c>
      <c r="D172" s="1" t="e">
        <f>IF(员工基本信息记录!#REF!="","",员工基本信息记录!#REF!)</f>
        <v>#REF!</v>
      </c>
      <c r="E172" s="3" t="e">
        <f>IF(员工基本信息记录!#REF!="","",员工基本信息记录!#REF!)</f>
        <v>#REF!</v>
      </c>
      <c r="G172" s="1" t="str">
        <f t="shared" si="55"/>
        <v/>
      </c>
      <c r="H172" s="1" t="str">
        <f t="shared" si="56"/>
        <v/>
      </c>
      <c r="I172" s="3" t="str">
        <f t="shared" si="57"/>
        <v/>
      </c>
      <c r="J172" s="4" t="str">
        <f ca="1" t="shared" si="44"/>
        <v/>
      </c>
    </row>
    <row r="173" spans="1:10">
      <c r="A173" s="1" t="str">
        <f>IF(B173="","",COUNTIF($B$3:B173,"true"))</f>
        <v/>
      </c>
      <c r="B173" s="1" t="str">
        <f t="shared" si="45"/>
        <v/>
      </c>
      <c r="C173" s="1" t="e">
        <f>IF(员工基本信息记录!#REF!="","",员工基本信息记录!#REF!)</f>
        <v>#REF!</v>
      </c>
      <c r="D173" s="1" t="e">
        <f>IF(员工基本信息记录!#REF!="","",员工基本信息记录!#REF!)</f>
        <v>#REF!</v>
      </c>
      <c r="E173" s="3" t="e">
        <f>IF(员工基本信息记录!#REF!="","",员工基本信息记录!#REF!)</f>
        <v>#REF!</v>
      </c>
      <c r="G173" s="1" t="str">
        <f t="shared" si="55"/>
        <v/>
      </c>
      <c r="H173" s="1" t="str">
        <f t="shared" si="56"/>
        <v/>
      </c>
      <c r="I173" s="3" t="str">
        <f t="shared" si="57"/>
        <v/>
      </c>
      <c r="J173" s="4" t="str">
        <f ca="1" t="shared" si="44"/>
        <v/>
      </c>
    </row>
    <row r="174" spans="1:10">
      <c r="A174" s="1" t="str">
        <f>IF(B174="","",COUNTIF($B$3:B174,"true"))</f>
        <v/>
      </c>
      <c r="B174" s="1" t="str">
        <f t="shared" si="45"/>
        <v/>
      </c>
      <c r="C174" s="1" t="e">
        <f>IF(员工基本信息记录!#REF!="","",员工基本信息记录!#REF!)</f>
        <v>#REF!</v>
      </c>
      <c r="D174" s="1" t="e">
        <f>IF(员工基本信息记录!#REF!="","",员工基本信息记录!#REF!)</f>
        <v>#REF!</v>
      </c>
      <c r="E174" s="3" t="e">
        <f>IF(员工基本信息记录!#REF!="","",员工基本信息记录!#REF!)</f>
        <v>#REF!</v>
      </c>
      <c r="G174" s="1" t="str">
        <f t="shared" si="55"/>
        <v/>
      </c>
      <c r="H174" s="1" t="str">
        <f t="shared" si="56"/>
        <v/>
      </c>
      <c r="I174" s="3" t="str">
        <f t="shared" si="57"/>
        <v/>
      </c>
      <c r="J174" s="4" t="str">
        <f ca="1" t="shared" si="44"/>
        <v/>
      </c>
    </row>
    <row r="175" spans="1:10">
      <c r="A175" s="1" t="str">
        <f>IF(B175="","",COUNTIF($B$3:B175,"true"))</f>
        <v/>
      </c>
      <c r="B175" s="1" t="str">
        <f t="shared" si="45"/>
        <v/>
      </c>
      <c r="C175" s="1" t="e">
        <f>IF(员工基本信息记录!#REF!="","",员工基本信息记录!#REF!)</f>
        <v>#REF!</v>
      </c>
      <c r="D175" s="1" t="e">
        <f>IF(员工基本信息记录!#REF!="","",员工基本信息记录!#REF!)</f>
        <v>#REF!</v>
      </c>
      <c r="E175" s="3" t="e">
        <f>IF(员工基本信息记录!#REF!="","",员工基本信息记录!#REF!)</f>
        <v>#REF!</v>
      </c>
      <c r="G175" s="1" t="str">
        <f t="shared" si="55"/>
        <v/>
      </c>
      <c r="H175" s="1" t="str">
        <f t="shared" si="56"/>
        <v/>
      </c>
      <c r="I175" s="3" t="str">
        <f t="shared" si="57"/>
        <v/>
      </c>
      <c r="J175" s="4" t="str">
        <f ca="1" t="shared" si="44"/>
        <v/>
      </c>
    </row>
    <row r="176" spans="1:10">
      <c r="A176" s="1" t="str">
        <f>IF(B176="","",COUNTIF($B$3:B176,"true"))</f>
        <v/>
      </c>
      <c r="B176" s="1" t="str">
        <f t="shared" si="45"/>
        <v/>
      </c>
      <c r="C176" s="1" t="e">
        <f>IF(员工基本信息记录!#REF!="","",员工基本信息记录!#REF!)</f>
        <v>#REF!</v>
      </c>
      <c r="D176" s="1" t="e">
        <f>IF(员工基本信息记录!#REF!="","",员工基本信息记录!#REF!)</f>
        <v>#REF!</v>
      </c>
      <c r="E176" s="3" t="e">
        <f>IF(员工基本信息记录!#REF!="","",员工基本信息记录!#REF!)</f>
        <v>#REF!</v>
      </c>
      <c r="G176" s="1" t="str">
        <f t="shared" si="55"/>
        <v/>
      </c>
      <c r="H176" s="1" t="str">
        <f t="shared" si="56"/>
        <v/>
      </c>
      <c r="I176" s="3" t="str">
        <f t="shared" si="57"/>
        <v/>
      </c>
      <c r="J176" s="4" t="str">
        <f ca="1" t="shared" si="44"/>
        <v/>
      </c>
    </row>
    <row r="177" spans="1:10">
      <c r="A177" s="1" t="str">
        <f>IF(B177="","",COUNTIF($B$3:B177,"true"))</f>
        <v/>
      </c>
      <c r="B177" s="1" t="str">
        <f t="shared" si="45"/>
        <v/>
      </c>
      <c r="C177" s="1" t="e">
        <f>IF(员工基本信息记录!#REF!="","",员工基本信息记录!#REF!)</f>
        <v>#REF!</v>
      </c>
      <c r="D177" s="1" t="e">
        <f>IF(员工基本信息记录!#REF!="","",员工基本信息记录!#REF!)</f>
        <v>#REF!</v>
      </c>
      <c r="E177" s="3" t="e">
        <f>IF(员工基本信息记录!#REF!="","",员工基本信息记录!#REF!)</f>
        <v>#REF!</v>
      </c>
      <c r="G177" s="1" t="str">
        <f t="shared" si="55"/>
        <v/>
      </c>
      <c r="H177" s="1" t="str">
        <f t="shared" si="56"/>
        <v/>
      </c>
      <c r="I177" s="3" t="str">
        <f t="shared" si="57"/>
        <v/>
      </c>
      <c r="J177" s="4" t="str">
        <f ca="1" t="shared" si="44"/>
        <v/>
      </c>
    </row>
    <row r="178" spans="1:10">
      <c r="A178" s="1" t="str">
        <f>IF(B178="","",COUNTIF($B$3:B178,"true"))</f>
        <v/>
      </c>
      <c r="B178" s="1" t="str">
        <f t="shared" si="45"/>
        <v/>
      </c>
      <c r="C178" s="1" t="e">
        <f>IF(员工基本信息记录!#REF!="","",员工基本信息记录!#REF!)</f>
        <v>#REF!</v>
      </c>
      <c r="D178" s="1" t="e">
        <f>IF(员工基本信息记录!#REF!="","",员工基本信息记录!#REF!)</f>
        <v>#REF!</v>
      </c>
      <c r="E178" s="3" t="e">
        <f>IF(员工基本信息记录!#REF!="","",员工基本信息记录!#REF!)</f>
        <v>#REF!</v>
      </c>
      <c r="G178" s="1" t="str">
        <f t="shared" si="55"/>
        <v/>
      </c>
      <c r="H178" s="1" t="str">
        <f t="shared" si="56"/>
        <v/>
      </c>
      <c r="I178" s="3" t="str">
        <f t="shared" si="57"/>
        <v/>
      </c>
      <c r="J178" s="4" t="str">
        <f ca="1" t="shared" si="44"/>
        <v/>
      </c>
    </row>
    <row r="179" spans="1:10">
      <c r="A179" s="1" t="str">
        <f>IF(B179="","",COUNTIF($B$3:B179,"true"))</f>
        <v/>
      </c>
      <c r="B179" s="1" t="str">
        <f t="shared" si="45"/>
        <v/>
      </c>
      <c r="C179" s="1" t="e">
        <f>IF(员工基本信息记录!#REF!="","",员工基本信息记录!#REF!)</f>
        <v>#REF!</v>
      </c>
      <c r="D179" s="1" t="e">
        <f>IF(员工基本信息记录!#REF!="","",员工基本信息记录!#REF!)</f>
        <v>#REF!</v>
      </c>
      <c r="E179" s="3" t="e">
        <f>IF(员工基本信息记录!#REF!="","",员工基本信息记录!#REF!)</f>
        <v>#REF!</v>
      </c>
      <c r="G179" s="1" t="str">
        <f t="shared" si="55"/>
        <v/>
      </c>
      <c r="H179" s="1" t="str">
        <f t="shared" si="56"/>
        <v/>
      </c>
      <c r="I179" s="3" t="str">
        <f t="shared" si="57"/>
        <v/>
      </c>
      <c r="J179" s="4" t="str">
        <f ca="1" t="shared" si="44"/>
        <v/>
      </c>
    </row>
    <row r="180" spans="1:10">
      <c r="A180" s="1" t="str">
        <f>IF(B180="","",COUNTIF($B$3:B180,"true"))</f>
        <v/>
      </c>
      <c r="B180" s="1" t="str">
        <f t="shared" si="45"/>
        <v/>
      </c>
      <c r="C180" s="1" t="e">
        <f>IF(员工基本信息记录!#REF!="","",员工基本信息记录!#REF!)</f>
        <v>#REF!</v>
      </c>
      <c r="D180" s="1" t="e">
        <f>IF(员工基本信息记录!#REF!="","",员工基本信息记录!#REF!)</f>
        <v>#REF!</v>
      </c>
      <c r="E180" s="3" t="e">
        <f>IF(员工基本信息记录!#REF!="","",员工基本信息记录!#REF!)</f>
        <v>#REF!</v>
      </c>
      <c r="G180" s="1" t="str">
        <f t="shared" ref="G180:G189" si="58">IFERROR(VLOOKUP(ROW()-4,$A:$E,3,0),"")</f>
        <v/>
      </c>
      <c r="H180" s="1" t="str">
        <f t="shared" ref="H180:H189" si="59">IFERROR(VLOOKUP(ROW()-4,$A:$E,4,0),"")</f>
        <v/>
      </c>
      <c r="I180" s="3" t="str">
        <f t="shared" ref="I180:I189" si="60">IFERROR(VLOOKUP(ROW()-4,$A:$E,5,0),"")</f>
        <v/>
      </c>
      <c r="J180" s="4" t="str">
        <f ca="1" t="shared" si="44"/>
        <v/>
      </c>
    </row>
    <row r="181" spans="1:10">
      <c r="A181" s="1" t="str">
        <f>IF(B181="","",COUNTIF($B$3:B181,"true"))</f>
        <v/>
      </c>
      <c r="B181" s="1" t="str">
        <f t="shared" si="45"/>
        <v/>
      </c>
      <c r="C181" s="1" t="e">
        <f>IF(员工基本信息记录!#REF!="","",员工基本信息记录!#REF!)</f>
        <v>#REF!</v>
      </c>
      <c r="D181" s="1" t="e">
        <f>IF(员工基本信息记录!#REF!="","",员工基本信息记录!#REF!)</f>
        <v>#REF!</v>
      </c>
      <c r="E181" s="3" t="e">
        <f>IF(员工基本信息记录!#REF!="","",员工基本信息记录!#REF!)</f>
        <v>#REF!</v>
      </c>
      <c r="G181" s="1" t="str">
        <f t="shared" si="58"/>
        <v/>
      </c>
      <c r="H181" s="1" t="str">
        <f t="shared" si="59"/>
        <v/>
      </c>
      <c r="I181" s="3" t="str">
        <f t="shared" si="60"/>
        <v/>
      </c>
      <c r="J181" s="4" t="str">
        <f ca="1" t="shared" si="44"/>
        <v/>
      </c>
    </row>
    <row r="182" spans="1:10">
      <c r="A182" s="1" t="str">
        <f>IF(B182="","",COUNTIF($B$3:B182,"true"))</f>
        <v/>
      </c>
      <c r="B182" s="1" t="str">
        <f t="shared" si="45"/>
        <v/>
      </c>
      <c r="C182" s="1" t="e">
        <f>IF(员工基本信息记录!#REF!="","",员工基本信息记录!#REF!)</f>
        <v>#REF!</v>
      </c>
      <c r="D182" s="1" t="e">
        <f>IF(员工基本信息记录!#REF!="","",员工基本信息记录!#REF!)</f>
        <v>#REF!</v>
      </c>
      <c r="E182" s="3" t="e">
        <f>IF(员工基本信息记录!#REF!="","",员工基本信息记录!#REF!)</f>
        <v>#REF!</v>
      </c>
      <c r="G182" s="1" t="str">
        <f t="shared" si="58"/>
        <v/>
      </c>
      <c r="H182" s="1" t="str">
        <f t="shared" si="59"/>
        <v/>
      </c>
      <c r="I182" s="3" t="str">
        <f t="shared" si="60"/>
        <v/>
      </c>
      <c r="J182" s="4" t="str">
        <f ca="1" t="shared" si="44"/>
        <v/>
      </c>
    </row>
    <row r="183" spans="1:10">
      <c r="A183" s="1" t="str">
        <f>IF(B183="","",COUNTIF($B$3:B183,"true"))</f>
        <v/>
      </c>
      <c r="B183" s="1" t="str">
        <f t="shared" si="45"/>
        <v/>
      </c>
      <c r="C183" s="1" t="e">
        <f>IF(员工基本信息记录!#REF!="","",员工基本信息记录!#REF!)</f>
        <v>#REF!</v>
      </c>
      <c r="D183" s="1" t="e">
        <f>IF(员工基本信息记录!#REF!="","",员工基本信息记录!#REF!)</f>
        <v>#REF!</v>
      </c>
      <c r="E183" s="3" t="e">
        <f>IF(员工基本信息记录!#REF!="","",员工基本信息记录!#REF!)</f>
        <v>#REF!</v>
      </c>
      <c r="G183" s="1" t="str">
        <f t="shared" si="58"/>
        <v/>
      </c>
      <c r="H183" s="1" t="str">
        <f t="shared" si="59"/>
        <v/>
      </c>
      <c r="I183" s="3" t="str">
        <f t="shared" si="60"/>
        <v/>
      </c>
      <c r="J183" s="4" t="str">
        <f ca="1" t="shared" si="44"/>
        <v/>
      </c>
    </row>
    <row r="184" spans="1:10">
      <c r="A184" s="1" t="str">
        <f>IF(B184="","",COUNTIF($B$3:B184,"true"))</f>
        <v/>
      </c>
      <c r="B184" s="1" t="str">
        <f t="shared" si="45"/>
        <v/>
      </c>
      <c r="C184" s="1" t="e">
        <f>IF(员工基本信息记录!#REF!="","",员工基本信息记录!#REF!)</f>
        <v>#REF!</v>
      </c>
      <c r="D184" s="1" t="e">
        <f>IF(员工基本信息记录!#REF!="","",员工基本信息记录!#REF!)</f>
        <v>#REF!</v>
      </c>
      <c r="E184" s="3" t="e">
        <f>IF(员工基本信息记录!#REF!="","",员工基本信息记录!#REF!)</f>
        <v>#REF!</v>
      </c>
      <c r="G184" s="1" t="str">
        <f t="shared" si="58"/>
        <v/>
      </c>
      <c r="H184" s="1" t="str">
        <f t="shared" si="59"/>
        <v/>
      </c>
      <c r="I184" s="3" t="str">
        <f t="shared" si="60"/>
        <v/>
      </c>
      <c r="J184" s="4" t="str">
        <f ca="1" t="shared" si="44"/>
        <v/>
      </c>
    </row>
    <row r="185" spans="1:10">
      <c r="A185" s="1" t="str">
        <f>IF(B185="","",COUNTIF($B$3:B185,"true"))</f>
        <v/>
      </c>
      <c r="B185" s="1" t="str">
        <f t="shared" si="45"/>
        <v/>
      </c>
      <c r="C185" s="1" t="e">
        <f>IF(员工基本信息记录!#REF!="","",员工基本信息记录!#REF!)</f>
        <v>#REF!</v>
      </c>
      <c r="D185" s="1" t="e">
        <f>IF(员工基本信息记录!#REF!="","",员工基本信息记录!#REF!)</f>
        <v>#REF!</v>
      </c>
      <c r="E185" s="3" t="e">
        <f>IF(员工基本信息记录!#REF!="","",员工基本信息记录!#REF!)</f>
        <v>#REF!</v>
      </c>
      <c r="G185" s="1" t="str">
        <f t="shared" si="58"/>
        <v/>
      </c>
      <c r="H185" s="1" t="str">
        <f t="shared" si="59"/>
        <v/>
      </c>
      <c r="I185" s="3" t="str">
        <f t="shared" si="60"/>
        <v/>
      </c>
      <c r="J185" s="4" t="str">
        <f ca="1" t="shared" si="44"/>
        <v/>
      </c>
    </row>
    <row r="186" spans="1:10">
      <c r="A186" s="1" t="str">
        <f>IF(B186="","",COUNTIF($B$3:B186,"true"))</f>
        <v/>
      </c>
      <c r="B186" s="1" t="str">
        <f t="shared" si="45"/>
        <v/>
      </c>
      <c r="C186" s="1" t="e">
        <f>IF(员工基本信息记录!#REF!="","",员工基本信息记录!#REF!)</f>
        <v>#REF!</v>
      </c>
      <c r="D186" s="1" t="e">
        <f>IF(员工基本信息记录!#REF!="","",员工基本信息记录!#REF!)</f>
        <v>#REF!</v>
      </c>
      <c r="E186" s="3" t="e">
        <f>IF(员工基本信息记录!#REF!="","",员工基本信息记录!#REF!)</f>
        <v>#REF!</v>
      </c>
      <c r="G186" s="1" t="str">
        <f t="shared" si="58"/>
        <v/>
      </c>
      <c r="H186" s="1" t="str">
        <f t="shared" si="59"/>
        <v/>
      </c>
      <c r="I186" s="3" t="str">
        <f t="shared" si="60"/>
        <v/>
      </c>
      <c r="J186" s="4" t="str">
        <f ca="1" t="shared" si="44"/>
        <v/>
      </c>
    </row>
    <row r="187" spans="1:10">
      <c r="A187" s="1" t="str">
        <f>IF(B187="","",COUNTIF($B$3:B187,"true"))</f>
        <v/>
      </c>
      <c r="B187" s="1" t="str">
        <f t="shared" si="45"/>
        <v/>
      </c>
      <c r="C187" s="1" t="e">
        <f>IF(员工基本信息记录!#REF!="","",员工基本信息记录!#REF!)</f>
        <v>#REF!</v>
      </c>
      <c r="D187" s="1" t="e">
        <f>IF(员工基本信息记录!#REF!="","",员工基本信息记录!#REF!)</f>
        <v>#REF!</v>
      </c>
      <c r="E187" s="3" t="e">
        <f>IF(员工基本信息记录!#REF!="","",员工基本信息记录!#REF!)</f>
        <v>#REF!</v>
      </c>
      <c r="G187" s="1" t="str">
        <f t="shared" si="58"/>
        <v/>
      </c>
      <c r="H187" s="1" t="str">
        <f t="shared" si="59"/>
        <v/>
      </c>
      <c r="I187" s="3" t="str">
        <f t="shared" si="60"/>
        <v/>
      </c>
      <c r="J187" s="4" t="str">
        <f ca="1" t="shared" si="44"/>
        <v/>
      </c>
    </row>
    <row r="188" spans="1:10">
      <c r="A188" s="1" t="str">
        <f>IF(B188="","",COUNTIF($B$3:B188,"true"))</f>
        <v/>
      </c>
      <c r="B188" s="1" t="str">
        <f t="shared" si="45"/>
        <v/>
      </c>
      <c r="C188" s="1" t="e">
        <f>IF(员工基本信息记录!#REF!="","",员工基本信息记录!#REF!)</f>
        <v>#REF!</v>
      </c>
      <c r="D188" s="1" t="e">
        <f>IF(员工基本信息记录!#REF!="","",员工基本信息记录!#REF!)</f>
        <v>#REF!</v>
      </c>
      <c r="E188" s="3" t="e">
        <f>IF(员工基本信息记录!#REF!="","",员工基本信息记录!#REF!)</f>
        <v>#REF!</v>
      </c>
      <c r="G188" s="1" t="str">
        <f t="shared" si="58"/>
        <v/>
      </c>
      <c r="H188" s="1" t="str">
        <f t="shared" si="59"/>
        <v/>
      </c>
      <c r="I188" s="3" t="str">
        <f t="shared" si="60"/>
        <v/>
      </c>
      <c r="J188" s="4" t="str">
        <f ca="1" t="shared" si="44"/>
        <v/>
      </c>
    </row>
    <row r="189" spans="1:10">
      <c r="A189" s="1" t="str">
        <f>IF(B189="","",COUNTIF($B$3:B189,"true"))</f>
        <v/>
      </c>
      <c r="B189" s="1" t="str">
        <f t="shared" si="45"/>
        <v/>
      </c>
      <c r="C189" s="1" t="e">
        <f>IF(员工基本信息记录!#REF!="","",员工基本信息记录!#REF!)</f>
        <v>#REF!</v>
      </c>
      <c r="D189" s="1" t="e">
        <f>IF(员工基本信息记录!#REF!="","",员工基本信息记录!#REF!)</f>
        <v>#REF!</v>
      </c>
      <c r="E189" s="3" t="e">
        <f>IF(员工基本信息记录!#REF!="","",员工基本信息记录!#REF!)</f>
        <v>#REF!</v>
      </c>
      <c r="G189" s="1" t="str">
        <f t="shared" si="58"/>
        <v/>
      </c>
      <c r="H189" s="1" t="str">
        <f t="shared" si="59"/>
        <v/>
      </c>
      <c r="I189" s="3" t="str">
        <f t="shared" si="60"/>
        <v/>
      </c>
      <c r="J189" s="4" t="str">
        <f ca="1" t="shared" si="44"/>
        <v/>
      </c>
    </row>
    <row r="190" spans="1:10">
      <c r="A190" s="1" t="str">
        <f>IF(B190="","",COUNTIF($B$3:B190,"true"))</f>
        <v/>
      </c>
      <c r="B190" s="1" t="str">
        <f t="shared" si="45"/>
        <v/>
      </c>
      <c r="C190" s="1" t="e">
        <f>IF(员工基本信息记录!#REF!="","",员工基本信息记录!#REF!)</f>
        <v>#REF!</v>
      </c>
      <c r="D190" s="1" t="e">
        <f>IF(员工基本信息记录!#REF!="","",员工基本信息记录!#REF!)</f>
        <v>#REF!</v>
      </c>
      <c r="E190" s="3" t="e">
        <f>IF(员工基本信息记录!#REF!="","",员工基本信息记录!#REF!)</f>
        <v>#REF!</v>
      </c>
      <c r="G190" s="1" t="str">
        <f t="shared" ref="G190:G199" si="61">IFERROR(VLOOKUP(ROW()-4,$A:$E,3,0),"")</f>
        <v/>
      </c>
      <c r="H190" s="1" t="str">
        <f t="shared" ref="H190:H199" si="62">IFERROR(VLOOKUP(ROW()-4,$A:$E,4,0),"")</f>
        <v/>
      </c>
      <c r="I190" s="3" t="str">
        <f t="shared" ref="I190:I199" si="63">IFERROR(VLOOKUP(ROW()-4,$A:$E,5,0),"")</f>
        <v/>
      </c>
      <c r="J190" s="4" t="str">
        <f ca="1" t="shared" si="44"/>
        <v/>
      </c>
    </row>
    <row r="191" spans="1:10">
      <c r="A191" s="1" t="str">
        <f>IF(B191="","",COUNTIF($B$3:B191,"true"))</f>
        <v/>
      </c>
      <c r="B191" s="1" t="str">
        <f t="shared" si="45"/>
        <v/>
      </c>
      <c r="C191" s="1" t="e">
        <f>IF(员工基本信息记录!#REF!="","",员工基本信息记录!#REF!)</f>
        <v>#REF!</v>
      </c>
      <c r="D191" s="1" t="e">
        <f>IF(员工基本信息记录!#REF!="","",员工基本信息记录!#REF!)</f>
        <v>#REF!</v>
      </c>
      <c r="E191" s="3" t="e">
        <f>IF(员工基本信息记录!#REF!="","",员工基本信息记录!#REF!)</f>
        <v>#REF!</v>
      </c>
      <c r="G191" s="1" t="str">
        <f t="shared" si="61"/>
        <v/>
      </c>
      <c r="H191" s="1" t="str">
        <f t="shared" si="62"/>
        <v/>
      </c>
      <c r="I191" s="3" t="str">
        <f t="shared" si="63"/>
        <v/>
      </c>
      <c r="J191" s="4" t="str">
        <f ca="1" t="shared" si="44"/>
        <v/>
      </c>
    </row>
    <row r="192" spans="1:10">
      <c r="A192" s="1" t="str">
        <f>IF(B192="","",COUNTIF($B$3:B192,"true"))</f>
        <v/>
      </c>
      <c r="B192" s="1" t="str">
        <f t="shared" si="45"/>
        <v/>
      </c>
      <c r="C192" s="1" t="e">
        <f>IF(员工基本信息记录!#REF!="","",员工基本信息记录!#REF!)</f>
        <v>#REF!</v>
      </c>
      <c r="D192" s="1" t="e">
        <f>IF(员工基本信息记录!#REF!="","",员工基本信息记录!#REF!)</f>
        <v>#REF!</v>
      </c>
      <c r="E192" s="3" t="e">
        <f>IF(员工基本信息记录!#REF!="","",员工基本信息记录!#REF!)</f>
        <v>#REF!</v>
      </c>
      <c r="G192" s="1" t="str">
        <f t="shared" si="61"/>
        <v/>
      </c>
      <c r="H192" s="1" t="str">
        <f t="shared" si="62"/>
        <v/>
      </c>
      <c r="I192" s="3" t="str">
        <f t="shared" si="63"/>
        <v/>
      </c>
      <c r="J192" s="4" t="str">
        <f ca="1" t="shared" si="44"/>
        <v/>
      </c>
    </row>
    <row r="193" spans="1:10">
      <c r="A193" s="1" t="str">
        <f>IF(B193="","",COUNTIF($B$3:B193,"true"))</f>
        <v/>
      </c>
      <c r="B193" s="1" t="str">
        <f t="shared" si="45"/>
        <v/>
      </c>
      <c r="C193" s="1" t="e">
        <f>IF(员工基本信息记录!#REF!="","",员工基本信息记录!#REF!)</f>
        <v>#REF!</v>
      </c>
      <c r="D193" s="1" t="e">
        <f>IF(员工基本信息记录!#REF!="","",员工基本信息记录!#REF!)</f>
        <v>#REF!</v>
      </c>
      <c r="E193" s="3" t="e">
        <f>IF(员工基本信息记录!#REF!="","",员工基本信息记录!#REF!)</f>
        <v>#REF!</v>
      </c>
      <c r="G193" s="1" t="str">
        <f t="shared" si="61"/>
        <v/>
      </c>
      <c r="H193" s="1" t="str">
        <f t="shared" si="62"/>
        <v/>
      </c>
      <c r="I193" s="3" t="str">
        <f t="shared" si="63"/>
        <v/>
      </c>
      <c r="J193" s="4" t="str">
        <f ca="1" t="shared" si="44"/>
        <v/>
      </c>
    </row>
    <row r="194" spans="1:10">
      <c r="A194" s="1" t="str">
        <f>IF(B194="","",COUNTIF($B$3:B194,"true"))</f>
        <v/>
      </c>
      <c r="B194" s="1" t="str">
        <f t="shared" si="45"/>
        <v/>
      </c>
      <c r="C194" s="1" t="e">
        <f>IF(员工基本信息记录!#REF!="","",员工基本信息记录!#REF!)</f>
        <v>#REF!</v>
      </c>
      <c r="D194" s="1" t="e">
        <f>IF(员工基本信息记录!#REF!="","",员工基本信息记录!#REF!)</f>
        <v>#REF!</v>
      </c>
      <c r="E194" s="3" t="e">
        <f>IF(员工基本信息记录!#REF!="","",员工基本信息记录!#REF!)</f>
        <v>#REF!</v>
      </c>
      <c r="G194" s="1" t="str">
        <f t="shared" si="61"/>
        <v/>
      </c>
      <c r="H194" s="1" t="str">
        <f t="shared" si="62"/>
        <v/>
      </c>
      <c r="I194" s="3" t="str">
        <f t="shared" si="63"/>
        <v/>
      </c>
      <c r="J194" s="4" t="str">
        <f ca="1" t="shared" si="44"/>
        <v/>
      </c>
    </row>
    <row r="195" spans="1:10">
      <c r="A195" s="1" t="str">
        <f>IF(B195="","",COUNTIF($B$3:B195,"true"))</f>
        <v/>
      </c>
      <c r="B195" s="1" t="str">
        <f t="shared" si="45"/>
        <v/>
      </c>
      <c r="C195" s="1" t="e">
        <f>IF(员工基本信息记录!#REF!="","",员工基本信息记录!#REF!)</f>
        <v>#REF!</v>
      </c>
      <c r="D195" s="1" t="e">
        <f>IF(员工基本信息记录!#REF!="","",员工基本信息记录!#REF!)</f>
        <v>#REF!</v>
      </c>
      <c r="E195" s="3" t="e">
        <f>IF(员工基本信息记录!#REF!="","",员工基本信息记录!#REF!)</f>
        <v>#REF!</v>
      </c>
      <c r="G195" s="1" t="str">
        <f t="shared" si="61"/>
        <v/>
      </c>
      <c r="H195" s="1" t="str">
        <f t="shared" si="62"/>
        <v/>
      </c>
      <c r="I195" s="3" t="str">
        <f t="shared" si="63"/>
        <v/>
      </c>
      <c r="J195" s="4" t="str">
        <f ca="1" t="shared" si="44"/>
        <v/>
      </c>
    </row>
    <row r="196" spans="1:10">
      <c r="A196" s="1" t="str">
        <f>IF(B196="","",COUNTIF($B$3:B196,"true"))</f>
        <v/>
      </c>
      <c r="B196" s="1" t="str">
        <f t="shared" si="45"/>
        <v/>
      </c>
      <c r="C196" s="1" t="e">
        <f>IF(员工基本信息记录!#REF!="","",员工基本信息记录!#REF!)</f>
        <v>#REF!</v>
      </c>
      <c r="D196" s="1" t="e">
        <f>IF(员工基本信息记录!#REF!="","",员工基本信息记录!#REF!)</f>
        <v>#REF!</v>
      </c>
      <c r="E196" s="3" t="e">
        <f>IF(员工基本信息记录!#REF!="","",员工基本信息记录!#REF!)</f>
        <v>#REF!</v>
      </c>
      <c r="G196" s="1" t="str">
        <f t="shared" si="61"/>
        <v/>
      </c>
      <c r="H196" s="1" t="str">
        <f t="shared" si="62"/>
        <v/>
      </c>
      <c r="I196" s="3" t="str">
        <f t="shared" si="63"/>
        <v/>
      </c>
      <c r="J196" s="4" t="str">
        <f ca="1" t="shared" si="44"/>
        <v/>
      </c>
    </row>
    <row r="197" spans="1:10">
      <c r="A197" s="1" t="str">
        <f>IF(B197="","",COUNTIF($B$3:B197,"true"))</f>
        <v/>
      </c>
      <c r="B197" s="1" t="str">
        <f t="shared" si="45"/>
        <v/>
      </c>
      <c r="C197" s="1" t="e">
        <f>IF(员工基本信息记录!#REF!="","",员工基本信息记录!#REF!)</f>
        <v>#REF!</v>
      </c>
      <c r="D197" s="1" t="e">
        <f>IF(员工基本信息记录!#REF!="","",员工基本信息记录!#REF!)</f>
        <v>#REF!</v>
      </c>
      <c r="E197" s="3" t="e">
        <f>IF(员工基本信息记录!#REF!="","",员工基本信息记录!#REF!)</f>
        <v>#REF!</v>
      </c>
      <c r="G197" s="1" t="str">
        <f t="shared" si="61"/>
        <v/>
      </c>
      <c r="H197" s="1" t="str">
        <f t="shared" si="62"/>
        <v/>
      </c>
      <c r="I197" s="3" t="str">
        <f t="shared" si="63"/>
        <v/>
      </c>
      <c r="J197" s="4" t="str">
        <f ca="1" t="shared" si="44"/>
        <v/>
      </c>
    </row>
    <row r="198" spans="1:10">
      <c r="A198" s="1" t="str">
        <f>IF(B198="","",COUNTIF($B$3:B198,"true"))</f>
        <v/>
      </c>
      <c r="B198" s="1" t="str">
        <f t="shared" si="45"/>
        <v/>
      </c>
      <c r="C198" s="1" t="e">
        <f>IF(员工基本信息记录!#REF!="","",员工基本信息记录!#REF!)</f>
        <v>#REF!</v>
      </c>
      <c r="D198" s="1" t="e">
        <f>IF(员工基本信息记录!#REF!="","",员工基本信息记录!#REF!)</f>
        <v>#REF!</v>
      </c>
      <c r="E198" s="3" t="e">
        <f>IF(员工基本信息记录!#REF!="","",员工基本信息记录!#REF!)</f>
        <v>#REF!</v>
      </c>
      <c r="G198" s="1" t="str">
        <f t="shared" si="61"/>
        <v/>
      </c>
      <c r="H198" s="1" t="str">
        <f t="shared" si="62"/>
        <v/>
      </c>
      <c r="I198" s="3" t="str">
        <f t="shared" si="63"/>
        <v/>
      </c>
      <c r="J198" s="4" t="str">
        <f ca="1" t="shared" ref="J198:J261" si="64">IFERROR(IF(DAY(TODAY())-DAY(I198)=0,"今天生日",IF(DAY(TODAY())&gt;DAY(I198),"本月生日已过",IF(DAY(TODAY())&lt;DAY(I198),"还有"&amp;DAY(TODAY())-DAY(I198)&amp;"天生日"))),"")</f>
        <v/>
      </c>
    </row>
    <row r="199" spans="1:10">
      <c r="A199" s="1" t="str">
        <f>IF(B199="","",COUNTIF($B$3:B199,"true"))</f>
        <v/>
      </c>
      <c r="B199" s="1" t="str">
        <f t="shared" si="45"/>
        <v/>
      </c>
      <c r="C199" s="1" t="e">
        <f>IF(员工基本信息记录!#REF!="","",员工基本信息记录!#REF!)</f>
        <v>#REF!</v>
      </c>
      <c r="D199" s="1" t="e">
        <f>IF(员工基本信息记录!#REF!="","",员工基本信息记录!#REF!)</f>
        <v>#REF!</v>
      </c>
      <c r="E199" s="3" t="e">
        <f>IF(员工基本信息记录!#REF!="","",员工基本信息记录!#REF!)</f>
        <v>#REF!</v>
      </c>
      <c r="G199" s="1" t="str">
        <f t="shared" si="61"/>
        <v/>
      </c>
      <c r="H199" s="1" t="str">
        <f t="shared" si="62"/>
        <v/>
      </c>
      <c r="I199" s="3" t="str">
        <f t="shared" si="63"/>
        <v/>
      </c>
      <c r="J199" s="4" t="str">
        <f ca="1" t="shared" si="64"/>
        <v/>
      </c>
    </row>
    <row r="200" spans="1:10">
      <c r="A200" s="1" t="str">
        <f>IF(B200="","",COUNTIF($B$3:B200,"true"))</f>
        <v/>
      </c>
      <c r="B200" s="1" t="str">
        <f t="shared" si="45"/>
        <v/>
      </c>
      <c r="C200" s="1" t="e">
        <f>IF(员工基本信息记录!#REF!="","",员工基本信息记录!#REF!)</f>
        <v>#REF!</v>
      </c>
      <c r="D200" s="1" t="e">
        <f>IF(员工基本信息记录!#REF!="","",员工基本信息记录!#REF!)</f>
        <v>#REF!</v>
      </c>
      <c r="E200" s="3" t="e">
        <f>IF(员工基本信息记录!#REF!="","",员工基本信息记录!#REF!)</f>
        <v>#REF!</v>
      </c>
      <c r="G200" s="1" t="str">
        <f t="shared" ref="G200:G209" si="65">IFERROR(VLOOKUP(ROW()-4,$A:$E,3,0),"")</f>
        <v/>
      </c>
      <c r="H200" s="1" t="str">
        <f t="shared" ref="H200:H209" si="66">IFERROR(VLOOKUP(ROW()-4,$A:$E,4,0),"")</f>
        <v/>
      </c>
      <c r="I200" s="3" t="str">
        <f t="shared" ref="I200:I209" si="67">IFERROR(VLOOKUP(ROW()-4,$A:$E,5,0),"")</f>
        <v/>
      </c>
      <c r="J200" s="4" t="str">
        <f ca="1" t="shared" si="64"/>
        <v/>
      </c>
    </row>
    <row r="201" spans="1:10">
      <c r="A201" s="1" t="str">
        <f>IF(B201="","",COUNTIF($B$3:B201,"true"))</f>
        <v/>
      </c>
      <c r="B201" s="1" t="str">
        <f t="shared" si="45"/>
        <v/>
      </c>
      <c r="C201" s="1" t="e">
        <f>IF(员工基本信息记录!#REF!="","",员工基本信息记录!#REF!)</f>
        <v>#REF!</v>
      </c>
      <c r="D201" s="1" t="e">
        <f>IF(员工基本信息记录!#REF!="","",员工基本信息记录!#REF!)</f>
        <v>#REF!</v>
      </c>
      <c r="E201" s="3" t="e">
        <f>IF(员工基本信息记录!#REF!="","",员工基本信息记录!#REF!)</f>
        <v>#REF!</v>
      </c>
      <c r="G201" s="1" t="str">
        <f t="shared" si="65"/>
        <v/>
      </c>
      <c r="H201" s="1" t="str">
        <f t="shared" si="66"/>
        <v/>
      </c>
      <c r="I201" s="3" t="str">
        <f t="shared" si="67"/>
        <v/>
      </c>
      <c r="J201" s="4" t="str">
        <f ca="1" t="shared" si="64"/>
        <v/>
      </c>
    </row>
    <row r="202" spans="1:10">
      <c r="A202" s="1" t="str">
        <f>IF(B202="","",COUNTIF($B$3:B202,"true"))</f>
        <v/>
      </c>
      <c r="B202" s="1" t="str">
        <f t="shared" si="45"/>
        <v/>
      </c>
      <c r="C202" s="1" t="e">
        <f>IF(员工基本信息记录!#REF!="","",员工基本信息记录!#REF!)</f>
        <v>#REF!</v>
      </c>
      <c r="D202" s="1" t="e">
        <f>IF(员工基本信息记录!#REF!="","",员工基本信息记录!#REF!)</f>
        <v>#REF!</v>
      </c>
      <c r="E202" s="3" t="e">
        <f>IF(员工基本信息记录!#REF!="","",员工基本信息记录!#REF!)</f>
        <v>#REF!</v>
      </c>
      <c r="G202" s="1" t="str">
        <f t="shared" si="65"/>
        <v/>
      </c>
      <c r="H202" s="1" t="str">
        <f t="shared" si="66"/>
        <v/>
      </c>
      <c r="I202" s="3" t="str">
        <f t="shared" si="67"/>
        <v/>
      </c>
      <c r="J202" s="4" t="str">
        <f ca="1" t="shared" si="64"/>
        <v/>
      </c>
    </row>
    <row r="203" spans="1:10">
      <c r="A203" s="1" t="str">
        <f>IF(B203="","",COUNTIF($B$3:B203,"true"))</f>
        <v/>
      </c>
      <c r="B203" s="1" t="str">
        <f t="shared" ref="B203:B266" si="68">IFERROR(MONTH(E203)=$H$1,"")</f>
        <v/>
      </c>
      <c r="C203" s="1" t="e">
        <f>IF(员工基本信息记录!#REF!="","",员工基本信息记录!#REF!)</f>
        <v>#REF!</v>
      </c>
      <c r="D203" s="1" t="e">
        <f>IF(员工基本信息记录!#REF!="","",员工基本信息记录!#REF!)</f>
        <v>#REF!</v>
      </c>
      <c r="E203" s="3" t="e">
        <f>IF(员工基本信息记录!#REF!="","",员工基本信息记录!#REF!)</f>
        <v>#REF!</v>
      </c>
      <c r="G203" s="1" t="str">
        <f t="shared" si="65"/>
        <v/>
      </c>
      <c r="H203" s="1" t="str">
        <f t="shared" si="66"/>
        <v/>
      </c>
      <c r="I203" s="3" t="str">
        <f t="shared" si="67"/>
        <v/>
      </c>
      <c r="J203" s="4" t="str">
        <f ca="1" t="shared" si="64"/>
        <v/>
      </c>
    </row>
    <row r="204" spans="1:10">
      <c r="A204" s="1" t="str">
        <f>IF(B204="","",COUNTIF($B$3:B204,"true"))</f>
        <v/>
      </c>
      <c r="B204" s="1" t="str">
        <f t="shared" si="68"/>
        <v/>
      </c>
      <c r="C204" s="1" t="e">
        <f>IF(员工基本信息记录!#REF!="","",员工基本信息记录!#REF!)</f>
        <v>#REF!</v>
      </c>
      <c r="D204" s="1" t="e">
        <f>IF(员工基本信息记录!#REF!="","",员工基本信息记录!#REF!)</f>
        <v>#REF!</v>
      </c>
      <c r="E204" s="3" t="e">
        <f>IF(员工基本信息记录!#REF!="","",员工基本信息记录!#REF!)</f>
        <v>#REF!</v>
      </c>
      <c r="G204" s="1" t="str">
        <f t="shared" si="65"/>
        <v/>
      </c>
      <c r="H204" s="1" t="str">
        <f t="shared" si="66"/>
        <v/>
      </c>
      <c r="I204" s="3" t="str">
        <f t="shared" si="67"/>
        <v/>
      </c>
      <c r="J204" s="4" t="str">
        <f ca="1" t="shared" si="64"/>
        <v/>
      </c>
    </row>
    <row r="205" spans="1:10">
      <c r="A205" s="1" t="str">
        <f>IF(B205="","",COUNTIF($B$3:B205,"true"))</f>
        <v/>
      </c>
      <c r="B205" s="1" t="str">
        <f t="shared" si="68"/>
        <v/>
      </c>
      <c r="C205" s="1" t="e">
        <f>IF(员工基本信息记录!#REF!="","",员工基本信息记录!#REF!)</f>
        <v>#REF!</v>
      </c>
      <c r="D205" s="1" t="e">
        <f>IF(员工基本信息记录!#REF!="","",员工基本信息记录!#REF!)</f>
        <v>#REF!</v>
      </c>
      <c r="E205" s="3" t="e">
        <f>IF(员工基本信息记录!#REF!="","",员工基本信息记录!#REF!)</f>
        <v>#REF!</v>
      </c>
      <c r="G205" s="1" t="str">
        <f t="shared" si="65"/>
        <v/>
      </c>
      <c r="H205" s="1" t="str">
        <f t="shared" si="66"/>
        <v/>
      </c>
      <c r="I205" s="3" t="str">
        <f t="shared" si="67"/>
        <v/>
      </c>
      <c r="J205" s="4" t="str">
        <f ca="1" t="shared" si="64"/>
        <v/>
      </c>
    </row>
    <row r="206" spans="1:10">
      <c r="A206" s="1" t="str">
        <f>IF(B206="","",COUNTIF($B$3:B206,"true"))</f>
        <v/>
      </c>
      <c r="B206" s="1" t="str">
        <f t="shared" si="68"/>
        <v/>
      </c>
      <c r="C206" s="1" t="e">
        <f>IF(员工基本信息记录!#REF!="","",员工基本信息记录!#REF!)</f>
        <v>#REF!</v>
      </c>
      <c r="D206" s="1" t="e">
        <f>IF(员工基本信息记录!#REF!="","",员工基本信息记录!#REF!)</f>
        <v>#REF!</v>
      </c>
      <c r="E206" s="3" t="e">
        <f>IF(员工基本信息记录!#REF!="","",员工基本信息记录!#REF!)</f>
        <v>#REF!</v>
      </c>
      <c r="G206" s="1" t="str">
        <f t="shared" si="65"/>
        <v/>
      </c>
      <c r="H206" s="1" t="str">
        <f t="shared" si="66"/>
        <v/>
      </c>
      <c r="I206" s="3" t="str">
        <f t="shared" si="67"/>
        <v/>
      </c>
      <c r="J206" s="4" t="str">
        <f ca="1" t="shared" si="64"/>
        <v/>
      </c>
    </row>
    <row r="207" spans="1:10">
      <c r="A207" s="1" t="str">
        <f>IF(B207="","",COUNTIF($B$3:B207,"true"))</f>
        <v/>
      </c>
      <c r="B207" s="1" t="str">
        <f t="shared" si="68"/>
        <v/>
      </c>
      <c r="C207" s="1" t="e">
        <f>IF(员工基本信息记录!#REF!="","",员工基本信息记录!#REF!)</f>
        <v>#REF!</v>
      </c>
      <c r="D207" s="1" t="e">
        <f>IF(员工基本信息记录!#REF!="","",员工基本信息记录!#REF!)</f>
        <v>#REF!</v>
      </c>
      <c r="E207" s="3" t="e">
        <f>IF(员工基本信息记录!#REF!="","",员工基本信息记录!#REF!)</f>
        <v>#REF!</v>
      </c>
      <c r="G207" s="1" t="str">
        <f t="shared" si="65"/>
        <v/>
      </c>
      <c r="H207" s="1" t="str">
        <f t="shared" si="66"/>
        <v/>
      </c>
      <c r="I207" s="3" t="str">
        <f t="shared" si="67"/>
        <v/>
      </c>
      <c r="J207" s="4" t="str">
        <f ca="1" t="shared" si="64"/>
        <v/>
      </c>
    </row>
    <row r="208" spans="1:10">
      <c r="A208" s="1" t="str">
        <f>IF(B208="","",COUNTIF($B$3:B208,"true"))</f>
        <v/>
      </c>
      <c r="B208" s="1" t="str">
        <f t="shared" si="68"/>
        <v/>
      </c>
      <c r="C208" s="1" t="e">
        <f>IF(员工基本信息记录!#REF!="","",员工基本信息记录!#REF!)</f>
        <v>#REF!</v>
      </c>
      <c r="D208" s="1" t="e">
        <f>IF(员工基本信息记录!#REF!="","",员工基本信息记录!#REF!)</f>
        <v>#REF!</v>
      </c>
      <c r="E208" s="3" t="e">
        <f>IF(员工基本信息记录!#REF!="","",员工基本信息记录!#REF!)</f>
        <v>#REF!</v>
      </c>
      <c r="G208" s="1" t="str">
        <f t="shared" si="65"/>
        <v/>
      </c>
      <c r="H208" s="1" t="str">
        <f t="shared" si="66"/>
        <v/>
      </c>
      <c r="I208" s="3" t="str">
        <f t="shared" si="67"/>
        <v/>
      </c>
      <c r="J208" s="4" t="str">
        <f ca="1" t="shared" si="64"/>
        <v/>
      </c>
    </row>
    <row r="209" spans="1:10">
      <c r="A209" s="1" t="str">
        <f>IF(B209="","",COUNTIF($B$3:B209,"true"))</f>
        <v/>
      </c>
      <c r="B209" s="1" t="str">
        <f t="shared" si="68"/>
        <v/>
      </c>
      <c r="C209" s="1" t="e">
        <f>IF(员工基本信息记录!#REF!="","",员工基本信息记录!#REF!)</f>
        <v>#REF!</v>
      </c>
      <c r="D209" s="1" t="e">
        <f>IF(员工基本信息记录!#REF!="","",员工基本信息记录!#REF!)</f>
        <v>#REF!</v>
      </c>
      <c r="E209" s="3" t="e">
        <f>IF(员工基本信息记录!#REF!="","",员工基本信息记录!#REF!)</f>
        <v>#REF!</v>
      </c>
      <c r="G209" s="1" t="str">
        <f t="shared" si="65"/>
        <v/>
      </c>
      <c r="H209" s="1" t="str">
        <f t="shared" si="66"/>
        <v/>
      </c>
      <c r="I209" s="3" t="str">
        <f t="shared" si="67"/>
        <v/>
      </c>
      <c r="J209" s="4" t="str">
        <f ca="1" t="shared" si="64"/>
        <v/>
      </c>
    </row>
    <row r="210" spans="1:10">
      <c r="A210" s="1" t="str">
        <f>IF(B210="","",COUNTIF($B$3:B210,"true"))</f>
        <v/>
      </c>
      <c r="B210" s="1" t="str">
        <f t="shared" si="68"/>
        <v/>
      </c>
      <c r="C210" s="1" t="e">
        <f>IF(员工基本信息记录!#REF!="","",员工基本信息记录!#REF!)</f>
        <v>#REF!</v>
      </c>
      <c r="D210" s="1" t="e">
        <f>IF(员工基本信息记录!#REF!="","",员工基本信息记录!#REF!)</f>
        <v>#REF!</v>
      </c>
      <c r="E210" s="3" t="e">
        <f>IF(员工基本信息记录!#REF!="","",员工基本信息记录!#REF!)</f>
        <v>#REF!</v>
      </c>
      <c r="G210" s="1" t="str">
        <f t="shared" ref="G210:G219" si="69">IFERROR(VLOOKUP(ROW()-4,$A:$E,3,0),"")</f>
        <v/>
      </c>
      <c r="H210" s="1" t="str">
        <f t="shared" ref="H210:H219" si="70">IFERROR(VLOOKUP(ROW()-4,$A:$E,4,0),"")</f>
        <v/>
      </c>
      <c r="I210" s="3" t="str">
        <f t="shared" ref="I210:I219" si="71">IFERROR(VLOOKUP(ROW()-4,$A:$E,5,0),"")</f>
        <v/>
      </c>
      <c r="J210" s="4" t="str">
        <f ca="1" t="shared" si="64"/>
        <v/>
      </c>
    </row>
    <row r="211" spans="1:10">
      <c r="A211" s="1" t="str">
        <f>IF(B211="","",COUNTIF($B$3:B211,"true"))</f>
        <v/>
      </c>
      <c r="B211" s="1" t="str">
        <f t="shared" si="68"/>
        <v/>
      </c>
      <c r="C211" s="1" t="e">
        <f>IF(员工基本信息记录!#REF!="","",员工基本信息记录!#REF!)</f>
        <v>#REF!</v>
      </c>
      <c r="D211" s="1" t="e">
        <f>IF(员工基本信息记录!#REF!="","",员工基本信息记录!#REF!)</f>
        <v>#REF!</v>
      </c>
      <c r="E211" s="3" t="e">
        <f>IF(员工基本信息记录!#REF!="","",员工基本信息记录!#REF!)</f>
        <v>#REF!</v>
      </c>
      <c r="G211" s="1" t="str">
        <f t="shared" si="69"/>
        <v/>
      </c>
      <c r="H211" s="1" t="str">
        <f t="shared" si="70"/>
        <v/>
      </c>
      <c r="I211" s="3" t="str">
        <f t="shared" si="71"/>
        <v/>
      </c>
      <c r="J211" s="4" t="str">
        <f ca="1" t="shared" si="64"/>
        <v/>
      </c>
    </row>
    <row r="212" spans="1:10">
      <c r="A212" s="1" t="str">
        <f>IF(B212="","",COUNTIF($B$3:B212,"true"))</f>
        <v/>
      </c>
      <c r="B212" s="1" t="str">
        <f t="shared" si="68"/>
        <v/>
      </c>
      <c r="C212" s="1" t="e">
        <f>IF(员工基本信息记录!#REF!="","",员工基本信息记录!#REF!)</f>
        <v>#REF!</v>
      </c>
      <c r="D212" s="1" t="e">
        <f>IF(员工基本信息记录!#REF!="","",员工基本信息记录!#REF!)</f>
        <v>#REF!</v>
      </c>
      <c r="E212" s="3" t="e">
        <f>IF(员工基本信息记录!#REF!="","",员工基本信息记录!#REF!)</f>
        <v>#REF!</v>
      </c>
      <c r="G212" s="1" t="str">
        <f t="shared" si="69"/>
        <v/>
      </c>
      <c r="H212" s="1" t="str">
        <f t="shared" si="70"/>
        <v/>
      </c>
      <c r="I212" s="3" t="str">
        <f t="shared" si="71"/>
        <v/>
      </c>
      <c r="J212" s="4" t="str">
        <f ca="1" t="shared" si="64"/>
        <v/>
      </c>
    </row>
    <row r="213" spans="1:10">
      <c r="A213" s="1" t="str">
        <f>IF(B213="","",COUNTIF($B$3:B213,"true"))</f>
        <v/>
      </c>
      <c r="B213" s="1" t="str">
        <f t="shared" si="68"/>
        <v/>
      </c>
      <c r="C213" s="1" t="e">
        <f>IF(员工基本信息记录!#REF!="","",员工基本信息记录!#REF!)</f>
        <v>#REF!</v>
      </c>
      <c r="D213" s="1" t="e">
        <f>IF(员工基本信息记录!#REF!="","",员工基本信息记录!#REF!)</f>
        <v>#REF!</v>
      </c>
      <c r="E213" s="3" t="e">
        <f>IF(员工基本信息记录!#REF!="","",员工基本信息记录!#REF!)</f>
        <v>#REF!</v>
      </c>
      <c r="G213" s="1" t="str">
        <f t="shared" si="69"/>
        <v/>
      </c>
      <c r="H213" s="1" t="str">
        <f t="shared" si="70"/>
        <v/>
      </c>
      <c r="I213" s="3" t="str">
        <f t="shared" si="71"/>
        <v/>
      </c>
      <c r="J213" s="4" t="str">
        <f ca="1" t="shared" si="64"/>
        <v/>
      </c>
    </row>
    <row r="214" spans="1:10">
      <c r="A214" s="1" t="str">
        <f>IF(B214="","",COUNTIF($B$3:B214,"true"))</f>
        <v/>
      </c>
      <c r="B214" s="1" t="str">
        <f t="shared" si="68"/>
        <v/>
      </c>
      <c r="C214" s="1" t="e">
        <f>IF(员工基本信息记录!#REF!="","",员工基本信息记录!#REF!)</f>
        <v>#REF!</v>
      </c>
      <c r="D214" s="1" t="e">
        <f>IF(员工基本信息记录!#REF!="","",员工基本信息记录!#REF!)</f>
        <v>#REF!</v>
      </c>
      <c r="E214" s="3" t="e">
        <f>IF(员工基本信息记录!#REF!="","",员工基本信息记录!#REF!)</f>
        <v>#REF!</v>
      </c>
      <c r="G214" s="1" t="str">
        <f t="shared" si="69"/>
        <v/>
      </c>
      <c r="H214" s="1" t="str">
        <f t="shared" si="70"/>
        <v/>
      </c>
      <c r="I214" s="3" t="str">
        <f t="shared" si="71"/>
        <v/>
      </c>
      <c r="J214" s="4" t="str">
        <f ca="1" t="shared" si="64"/>
        <v/>
      </c>
    </row>
    <row r="215" spans="1:10">
      <c r="A215" s="1" t="str">
        <f>IF(B215="","",COUNTIF($B$3:B215,"true"))</f>
        <v/>
      </c>
      <c r="B215" s="1" t="str">
        <f t="shared" si="68"/>
        <v/>
      </c>
      <c r="C215" s="1" t="e">
        <f>IF(员工基本信息记录!#REF!="","",员工基本信息记录!#REF!)</f>
        <v>#REF!</v>
      </c>
      <c r="D215" s="1" t="e">
        <f>IF(员工基本信息记录!#REF!="","",员工基本信息记录!#REF!)</f>
        <v>#REF!</v>
      </c>
      <c r="E215" s="3" t="e">
        <f>IF(员工基本信息记录!#REF!="","",员工基本信息记录!#REF!)</f>
        <v>#REF!</v>
      </c>
      <c r="G215" s="1" t="str">
        <f t="shared" si="69"/>
        <v/>
      </c>
      <c r="H215" s="1" t="str">
        <f t="shared" si="70"/>
        <v/>
      </c>
      <c r="I215" s="3" t="str">
        <f t="shared" si="71"/>
        <v/>
      </c>
      <c r="J215" s="4" t="str">
        <f ca="1" t="shared" si="64"/>
        <v/>
      </c>
    </row>
    <row r="216" spans="1:10">
      <c r="A216" s="1" t="str">
        <f>IF(B216="","",COUNTIF($B$3:B216,"true"))</f>
        <v/>
      </c>
      <c r="B216" s="1" t="str">
        <f t="shared" si="68"/>
        <v/>
      </c>
      <c r="C216" s="1" t="e">
        <f>IF(员工基本信息记录!#REF!="","",员工基本信息记录!#REF!)</f>
        <v>#REF!</v>
      </c>
      <c r="D216" s="1" t="e">
        <f>IF(员工基本信息记录!#REF!="","",员工基本信息记录!#REF!)</f>
        <v>#REF!</v>
      </c>
      <c r="E216" s="3" t="e">
        <f>IF(员工基本信息记录!#REF!="","",员工基本信息记录!#REF!)</f>
        <v>#REF!</v>
      </c>
      <c r="G216" s="1" t="str">
        <f t="shared" si="69"/>
        <v/>
      </c>
      <c r="H216" s="1" t="str">
        <f t="shared" si="70"/>
        <v/>
      </c>
      <c r="I216" s="3" t="str">
        <f t="shared" si="71"/>
        <v/>
      </c>
      <c r="J216" s="4" t="str">
        <f ca="1" t="shared" si="64"/>
        <v/>
      </c>
    </row>
    <row r="217" spans="1:10">
      <c r="A217" s="1" t="str">
        <f>IF(B217="","",COUNTIF($B$3:B217,"true"))</f>
        <v/>
      </c>
      <c r="B217" s="1" t="str">
        <f t="shared" si="68"/>
        <v/>
      </c>
      <c r="C217" s="1" t="e">
        <f>IF(员工基本信息记录!#REF!="","",员工基本信息记录!#REF!)</f>
        <v>#REF!</v>
      </c>
      <c r="D217" s="1" t="e">
        <f>IF(员工基本信息记录!#REF!="","",员工基本信息记录!#REF!)</f>
        <v>#REF!</v>
      </c>
      <c r="E217" s="3" t="e">
        <f>IF(员工基本信息记录!#REF!="","",员工基本信息记录!#REF!)</f>
        <v>#REF!</v>
      </c>
      <c r="G217" s="1" t="str">
        <f t="shared" si="69"/>
        <v/>
      </c>
      <c r="H217" s="1" t="str">
        <f t="shared" si="70"/>
        <v/>
      </c>
      <c r="I217" s="3" t="str">
        <f t="shared" si="71"/>
        <v/>
      </c>
      <c r="J217" s="4" t="str">
        <f ca="1" t="shared" si="64"/>
        <v/>
      </c>
    </row>
    <row r="218" spans="1:10">
      <c r="A218" s="1" t="str">
        <f>IF(B218="","",COUNTIF($B$3:B218,"true"))</f>
        <v/>
      </c>
      <c r="B218" s="1" t="str">
        <f t="shared" si="68"/>
        <v/>
      </c>
      <c r="C218" s="1" t="e">
        <f>IF(员工基本信息记录!#REF!="","",员工基本信息记录!#REF!)</f>
        <v>#REF!</v>
      </c>
      <c r="D218" s="1" t="e">
        <f>IF(员工基本信息记录!#REF!="","",员工基本信息记录!#REF!)</f>
        <v>#REF!</v>
      </c>
      <c r="E218" s="3" t="e">
        <f>IF(员工基本信息记录!#REF!="","",员工基本信息记录!#REF!)</f>
        <v>#REF!</v>
      </c>
      <c r="G218" s="1" t="str">
        <f t="shared" si="69"/>
        <v/>
      </c>
      <c r="H218" s="1" t="str">
        <f t="shared" si="70"/>
        <v/>
      </c>
      <c r="I218" s="3" t="str">
        <f t="shared" si="71"/>
        <v/>
      </c>
      <c r="J218" s="4" t="str">
        <f ca="1" t="shared" si="64"/>
        <v/>
      </c>
    </row>
    <row r="219" spans="1:10">
      <c r="A219" s="1" t="str">
        <f>IF(B219="","",COUNTIF($B$3:B219,"true"))</f>
        <v/>
      </c>
      <c r="B219" s="1" t="str">
        <f t="shared" si="68"/>
        <v/>
      </c>
      <c r="C219" s="1" t="e">
        <f>IF(员工基本信息记录!#REF!="","",员工基本信息记录!#REF!)</f>
        <v>#REF!</v>
      </c>
      <c r="D219" s="1" t="e">
        <f>IF(员工基本信息记录!#REF!="","",员工基本信息记录!#REF!)</f>
        <v>#REF!</v>
      </c>
      <c r="E219" s="3" t="e">
        <f>IF(员工基本信息记录!#REF!="","",员工基本信息记录!#REF!)</f>
        <v>#REF!</v>
      </c>
      <c r="G219" s="1" t="str">
        <f t="shared" si="69"/>
        <v/>
      </c>
      <c r="H219" s="1" t="str">
        <f t="shared" si="70"/>
        <v/>
      </c>
      <c r="I219" s="3" t="str">
        <f t="shared" si="71"/>
        <v/>
      </c>
      <c r="J219" s="4" t="str">
        <f ca="1" t="shared" si="64"/>
        <v/>
      </c>
    </row>
    <row r="220" spans="1:10">
      <c r="A220" s="1" t="str">
        <f>IF(B220="","",COUNTIF($B$3:B220,"true"))</f>
        <v/>
      </c>
      <c r="B220" s="1" t="str">
        <f t="shared" si="68"/>
        <v/>
      </c>
      <c r="C220" s="1" t="e">
        <f>IF(员工基本信息记录!#REF!="","",员工基本信息记录!#REF!)</f>
        <v>#REF!</v>
      </c>
      <c r="D220" s="1" t="e">
        <f>IF(员工基本信息记录!#REF!="","",员工基本信息记录!#REF!)</f>
        <v>#REF!</v>
      </c>
      <c r="E220" s="3" t="e">
        <f>IF(员工基本信息记录!#REF!="","",员工基本信息记录!#REF!)</f>
        <v>#REF!</v>
      </c>
      <c r="G220" s="1" t="str">
        <f t="shared" ref="G220:G229" si="72">IFERROR(VLOOKUP(ROW()-4,$A:$E,3,0),"")</f>
        <v/>
      </c>
      <c r="H220" s="1" t="str">
        <f t="shared" ref="H220:H229" si="73">IFERROR(VLOOKUP(ROW()-4,$A:$E,4,0),"")</f>
        <v/>
      </c>
      <c r="I220" s="3" t="str">
        <f t="shared" ref="I220:I229" si="74">IFERROR(VLOOKUP(ROW()-4,$A:$E,5,0),"")</f>
        <v/>
      </c>
      <c r="J220" s="4" t="str">
        <f ca="1" t="shared" si="64"/>
        <v/>
      </c>
    </row>
    <row r="221" spans="1:10">
      <c r="A221" s="1" t="str">
        <f>IF(B221="","",COUNTIF($B$3:B221,"true"))</f>
        <v/>
      </c>
      <c r="B221" s="1" t="str">
        <f t="shared" si="68"/>
        <v/>
      </c>
      <c r="C221" s="1" t="e">
        <f>IF(员工基本信息记录!#REF!="","",员工基本信息记录!#REF!)</f>
        <v>#REF!</v>
      </c>
      <c r="D221" s="1" t="e">
        <f>IF(员工基本信息记录!#REF!="","",员工基本信息记录!#REF!)</f>
        <v>#REF!</v>
      </c>
      <c r="E221" s="3" t="e">
        <f>IF(员工基本信息记录!#REF!="","",员工基本信息记录!#REF!)</f>
        <v>#REF!</v>
      </c>
      <c r="G221" s="1" t="str">
        <f t="shared" si="72"/>
        <v/>
      </c>
      <c r="H221" s="1" t="str">
        <f t="shared" si="73"/>
        <v/>
      </c>
      <c r="I221" s="3" t="str">
        <f t="shared" si="74"/>
        <v/>
      </c>
      <c r="J221" s="4" t="str">
        <f ca="1" t="shared" si="64"/>
        <v/>
      </c>
    </row>
    <row r="222" spans="1:10">
      <c r="A222" s="1" t="str">
        <f>IF(B222="","",COUNTIF($B$3:B222,"true"))</f>
        <v/>
      </c>
      <c r="B222" s="1" t="str">
        <f t="shared" si="68"/>
        <v/>
      </c>
      <c r="C222" s="1" t="e">
        <f>IF(员工基本信息记录!#REF!="","",员工基本信息记录!#REF!)</f>
        <v>#REF!</v>
      </c>
      <c r="D222" s="1" t="e">
        <f>IF(员工基本信息记录!#REF!="","",员工基本信息记录!#REF!)</f>
        <v>#REF!</v>
      </c>
      <c r="E222" s="3" t="e">
        <f>IF(员工基本信息记录!#REF!="","",员工基本信息记录!#REF!)</f>
        <v>#REF!</v>
      </c>
      <c r="G222" s="1" t="str">
        <f t="shared" si="72"/>
        <v/>
      </c>
      <c r="H222" s="1" t="str">
        <f t="shared" si="73"/>
        <v/>
      </c>
      <c r="I222" s="3" t="str">
        <f t="shared" si="74"/>
        <v/>
      </c>
      <c r="J222" s="4" t="str">
        <f ca="1" t="shared" si="64"/>
        <v/>
      </c>
    </row>
    <row r="223" spans="1:10">
      <c r="A223" s="1" t="str">
        <f>IF(B223="","",COUNTIF($B$3:B223,"true"))</f>
        <v/>
      </c>
      <c r="B223" s="1" t="str">
        <f t="shared" si="68"/>
        <v/>
      </c>
      <c r="C223" s="1" t="e">
        <f>IF(员工基本信息记录!#REF!="","",员工基本信息记录!#REF!)</f>
        <v>#REF!</v>
      </c>
      <c r="D223" s="1" t="e">
        <f>IF(员工基本信息记录!#REF!="","",员工基本信息记录!#REF!)</f>
        <v>#REF!</v>
      </c>
      <c r="E223" s="3" t="e">
        <f>IF(员工基本信息记录!#REF!="","",员工基本信息记录!#REF!)</f>
        <v>#REF!</v>
      </c>
      <c r="G223" s="1" t="str">
        <f t="shared" si="72"/>
        <v/>
      </c>
      <c r="H223" s="1" t="str">
        <f t="shared" si="73"/>
        <v/>
      </c>
      <c r="I223" s="3" t="str">
        <f t="shared" si="74"/>
        <v/>
      </c>
      <c r="J223" s="4" t="str">
        <f ca="1" t="shared" si="64"/>
        <v/>
      </c>
    </row>
    <row r="224" spans="1:10">
      <c r="A224" s="1" t="str">
        <f>IF(B224="","",COUNTIF($B$3:B224,"true"))</f>
        <v/>
      </c>
      <c r="B224" s="1" t="str">
        <f t="shared" si="68"/>
        <v/>
      </c>
      <c r="C224" s="1" t="e">
        <f>IF(员工基本信息记录!#REF!="","",员工基本信息记录!#REF!)</f>
        <v>#REF!</v>
      </c>
      <c r="D224" s="1" t="e">
        <f>IF(员工基本信息记录!#REF!="","",员工基本信息记录!#REF!)</f>
        <v>#REF!</v>
      </c>
      <c r="E224" s="3" t="e">
        <f>IF(员工基本信息记录!#REF!="","",员工基本信息记录!#REF!)</f>
        <v>#REF!</v>
      </c>
      <c r="G224" s="1" t="str">
        <f t="shared" si="72"/>
        <v/>
      </c>
      <c r="H224" s="1" t="str">
        <f t="shared" si="73"/>
        <v/>
      </c>
      <c r="I224" s="3" t="str">
        <f t="shared" si="74"/>
        <v/>
      </c>
      <c r="J224" s="4" t="str">
        <f ca="1" t="shared" si="64"/>
        <v/>
      </c>
    </row>
    <row r="225" spans="1:10">
      <c r="A225" s="1" t="str">
        <f>IF(B225="","",COUNTIF($B$3:B225,"true"))</f>
        <v/>
      </c>
      <c r="B225" s="1" t="str">
        <f t="shared" si="68"/>
        <v/>
      </c>
      <c r="C225" s="1" t="e">
        <f>IF(员工基本信息记录!#REF!="","",员工基本信息记录!#REF!)</f>
        <v>#REF!</v>
      </c>
      <c r="D225" s="1" t="e">
        <f>IF(员工基本信息记录!#REF!="","",员工基本信息记录!#REF!)</f>
        <v>#REF!</v>
      </c>
      <c r="E225" s="3" t="e">
        <f>IF(员工基本信息记录!#REF!="","",员工基本信息记录!#REF!)</f>
        <v>#REF!</v>
      </c>
      <c r="G225" s="1" t="str">
        <f t="shared" si="72"/>
        <v/>
      </c>
      <c r="H225" s="1" t="str">
        <f t="shared" si="73"/>
        <v/>
      </c>
      <c r="I225" s="3" t="str">
        <f t="shared" si="74"/>
        <v/>
      </c>
      <c r="J225" s="4" t="str">
        <f ca="1" t="shared" si="64"/>
        <v/>
      </c>
    </row>
    <row r="226" spans="1:10">
      <c r="A226" s="1" t="str">
        <f>IF(B226="","",COUNTIF($B$3:B226,"true"))</f>
        <v/>
      </c>
      <c r="B226" s="1" t="str">
        <f t="shared" si="68"/>
        <v/>
      </c>
      <c r="C226" s="1" t="e">
        <f>IF(员工基本信息记录!#REF!="","",员工基本信息记录!#REF!)</f>
        <v>#REF!</v>
      </c>
      <c r="D226" s="1" t="e">
        <f>IF(员工基本信息记录!#REF!="","",员工基本信息记录!#REF!)</f>
        <v>#REF!</v>
      </c>
      <c r="E226" s="3" t="e">
        <f>IF(员工基本信息记录!#REF!="","",员工基本信息记录!#REF!)</f>
        <v>#REF!</v>
      </c>
      <c r="G226" s="1" t="str">
        <f t="shared" si="72"/>
        <v/>
      </c>
      <c r="H226" s="1" t="str">
        <f t="shared" si="73"/>
        <v/>
      </c>
      <c r="I226" s="3" t="str">
        <f t="shared" si="74"/>
        <v/>
      </c>
      <c r="J226" s="4" t="str">
        <f ca="1" t="shared" si="64"/>
        <v/>
      </c>
    </row>
    <row r="227" spans="1:10">
      <c r="A227" s="1" t="str">
        <f>IF(B227="","",COUNTIF($B$3:B227,"true"))</f>
        <v/>
      </c>
      <c r="B227" s="1" t="str">
        <f t="shared" si="68"/>
        <v/>
      </c>
      <c r="C227" s="1" t="e">
        <f>IF(员工基本信息记录!#REF!="","",员工基本信息记录!#REF!)</f>
        <v>#REF!</v>
      </c>
      <c r="D227" s="1" t="e">
        <f>IF(员工基本信息记录!#REF!="","",员工基本信息记录!#REF!)</f>
        <v>#REF!</v>
      </c>
      <c r="E227" s="3" t="e">
        <f>IF(员工基本信息记录!#REF!="","",员工基本信息记录!#REF!)</f>
        <v>#REF!</v>
      </c>
      <c r="G227" s="1" t="str">
        <f t="shared" si="72"/>
        <v/>
      </c>
      <c r="H227" s="1" t="str">
        <f t="shared" si="73"/>
        <v/>
      </c>
      <c r="I227" s="3" t="str">
        <f t="shared" si="74"/>
        <v/>
      </c>
      <c r="J227" s="4" t="str">
        <f ca="1" t="shared" si="64"/>
        <v/>
      </c>
    </row>
    <row r="228" spans="1:10">
      <c r="A228" s="1" t="str">
        <f>IF(B228="","",COUNTIF($B$3:B228,"true"))</f>
        <v/>
      </c>
      <c r="B228" s="1" t="str">
        <f t="shared" si="68"/>
        <v/>
      </c>
      <c r="C228" s="1" t="e">
        <f>IF(员工基本信息记录!#REF!="","",员工基本信息记录!#REF!)</f>
        <v>#REF!</v>
      </c>
      <c r="D228" s="1" t="e">
        <f>IF(员工基本信息记录!#REF!="","",员工基本信息记录!#REF!)</f>
        <v>#REF!</v>
      </c>
      <c r="E228" s="3" t="e">
        <f>IF(员工基本信息记录!#REF!="","",员工基本信息记录!#REF!)</f>
        <v>#REF!</v>
      </c>
      <c r="G228" s="1" t="str">
        <f t="shared" si="72"/>
        <v/>
      </c>
      <c r="H228" s="1" t="str">
        <f t="shared" si="73"/>
        <v/>
      </c>
      <c r="I228" s="3" t="str">
        <f t="shared" si="74"/>
        <v/>
      </c>
      <c r="J228" s="4" t="str">
        <f ca="1" t="shared" si="64"/>
        <v/>
      </c>
    </row>
    <row r="229" spans="1:10">
      <c r="A229" s="1" t="str">
        <f>IF(B229="","",COUNTIF($B$3:B229,"true"))</f>
        <v/>
      </c>
      <c r="B229" s="1" t="str">
        <f t="shared" si="68"/>
        <v/>
      </c>
      <c r="C229" s="1" t="e">
        <f>IF(员工基本信息记录!#REF!="","",员工基本信息记录!#REF!)</f>
        <v>#REF!</v>
      </c>
      <c r="D229" s="1" t="e">
        <f>IF(员工基本信息记录!#REF!="","",员工基本信息记录!#REF!)</f>
        <v>#REF!</v>
      </c>
      <c r="E229" s="3" t="e">
        <f>IF(员工基本信息记录!#REF!="","",员工基本信息记录!#REF!)</f>
        <v>#REF!</v>
      </c>
      <c r="G229" s="1" t="str">
        <f t="shared" si="72"/>
        <v/>
      </c>
      <c r="H229" s="1" t="str">
        <f t="shared" si="73"/>
        <v/>
      </c>
      <c r="I229" s="3" t="str">
        <f t="shared" si="74"/>
        <v/>
      </c>
      <c r="J229" s="4" t="str">
        <f ca="1" t="shared" si="64"/>
        <v/>
      </c>
    </row>
    <row r="230" spans="1:10">
      <c r="A230" s="1" t="str">
        <f>IF(B230="","",COUNTIF($B$3:B230,"true"))</f>
        <v/>
      </c>
      <c r="B230" s="1" t="str">
        <f t="shared" si="68"/>
        <v/>
      </c>
      <c r="C230" s="1" t="e">
        <f>IF(员工基本信息记录!#REF!="","",员工基本信息记录!#REF!)</f>
        <v>#REF!</v>
      </c>
      <c r="D230" s="1" t="e">
        <f>IF(员工基本信息记录!#REF!="","",员工基本信息记录!#REF!)</f>
        <v>#REF!</v>
      </c>
      <c r="E230" s="3" t="e">
        <f>IF(员工基本信息记录!#REF!="","",员工基本信息记录!#REF!)</f>
        <v>#REF!</v>
      </c>
      <c r="G230" s="1" t="str">
        <f t="shared" ref="G230:G239" si="75">IFERROR(VLOOKUP(ROW()-4,$A:$E,3,0),"")</f>
        <v/>
      </c>
      <c r="H230" s="1" t="str">
        <f t="shared" ref="H230:H239" si="76">IFERROR(VLOOKUP(ROW()-4,$A:$E,4,0),"")</f>
        <v/>
      </c>
      <c r="I230" s="3" t="str">
        <f t="shared" ref="I230:I239" si="77">IFERROR(VLOOKUP(ROW()-4,$A:$E,5,0),"")</f>
        <v/>
      </c>
      <c r="J230" s="4" t="str">
        <f ca="1" t="shared" si="64"/>
        <v/>
      </c>
    </row>
    <row r="231" spans="1:10">
      <c r="A231" s="1" t="str">
        <f>IF(B231="","",COUNTIF($B$3:B231,"true"))</f>
        <v/>
      </c>
      <c r="B231" s="1" t="str">
        <f t="shared" si="68"/>
        <v/>
      </c>
      <c r="C231" s="1" t="e">
        <f>IF(员工基本信息记录!#REF!="","",员工基本信息记录!#REF!)</f>
        <v>#REF!</v>
      </c>
      <c r="D231" s="1" t="e">
        <f>IF(员工基本信息记录!#REF!="","",员工基本信息记录!#REF!)</f>
        <v>#REF!</v>
      </c>
      <c r="E231" s="3" t="e">
        <f>IF(员工基本信息记录!#REF!="","",员工基本信息记录!#REF!)</f>
        <v>#REF!</v>
      </c>
      <c r="G231" s="1" t="str">
        <f t="shared" si="75"/>
        <v/>
      </c>
      <c r="H231" s="1" t="str">
        <f t="shared" si="76"/>
        <v/>
      </c>
      <c r="I231" s="3" t="str">
        <f t="shared" si="77"/>
        <v/>
      </c>
      <c r="J231" s="4" t="str">
        <f ca="1" t="shared" si="64"/>
        <v/>
      </c>
    </row>
    <row r="232" spans="1:10">
      <c r="A232" s="1" t="str">
        <f>IF(B232="","",COUNTIF($B$3:B232,"true"))</f>
        <v/>
      </c>
      <c r="B232" s="1" t="str">
        <f t="shared" si="68"/>
        <v/>
      </c>
      <c r="C232" s="1" t="e">
        <f>IF(员工基本信息记录!#REF!="","",员工基本信息记录!#REF!)</f>
        <v>#REF!</v>
      </c>
      <c r="D232" s="1" t="e">
        <f>IF(员工基本信息记录!#REF!="","",员工基本信息记录!#REF!)</f>
        <v>#REF!</v>
      </c>
      <c r="E232" s="3" t="e">
        <f>IF(员工基本信息记录!#REF!="","",员工基本信息记录!#REF!)</f>
        <v>#REF!</v>
      </c>
      <c r="G232" s="1" t="str">
        <f t="shared" si="75"/>
        <v/>
      </c>
      <c r="H232" s="1" t="str">
        <f t="shared" si="76"/>
        <v/>
      </c>
      <c r="I232" s="3" t="str">
        <f t="shared" si="77"/>
        <v/>
      </c>
      <c r="J232" s="4" t="str">
        <f ca="1" t="shared" si="64"/>
        <v/>
      </c>
    </row>
    <row r="233" spans="1:10">
      <c r="A233" s="1" t="str">
        <f>IF(B233="","",COUNTIF($B$3:B233,"true"))</f>
        <v/>
      </c>
      <c r="B233" s="1" t="str">
        <f t="shared" si="68"/>
        <v/>
      </c>
      <c r="C233" s="1" t="e">
        <f>IF(员工基本信息记录!#REF!="","",员工基本信息记录!#REF!)</f>
        <v>#REF!</v>
      </c>
      <c r="D233" s="1" t="e">
        <f>IF(员工基本信息记录!#REF!="","",员工基本信息记录!#REF!)</f>
        <v>#REF!</v>
      </c>
      <c r="E233" s="3" t="e">
        <f>IF(员工基本信息记录!#REF!="","",员工基本信息记录!#REF!)</f>
        <v>#REF!</v>
      </c>
      <c r="G233" s="1" t="str">
        <f t="shared" si="75"/>
        <v/>
      </c>
      <c r="H233" s="1" t="str">
        <f t="shared" si="76"/>
        <v/>
      </c>
      <c r="I233" s="3" t="str">
        <f t="shared" si="77"/>
        <v/>
      </c>
      <c r="J233" s="4" t="str">
        <f ca="1" t="shared" si="64"/>
        <v/>
      </c>
    </row>
    <row r="234" spans="1:10">
      <c r="A234" s="1" t="str">
        <f>IF(B234="","",COUNTIF($B$3:B234,"true"))</f>
        <v/>
      </c>
      <c r="B234" s="1" t="str">
        <f t="shared" si="68"/>
        <v/>
      </c>
      <c r="C234" s="1" t="e">
        <f>IF(员工基本信息记录!#REF!="","",员工基本信息记录!#REF!)</f>
        <v>#REF!</v>
      </c>
      <c r="D234" s="1" t="e">
        <f>IF(员工基本信息记录!#REF!="","",员工基本信息记录!#REF!)</f>
        <v>#REF!</v>
      </c>
      <c r="E234" s="3" t="e">
        <f>IF(员工基本信息记录!#REF!="","",员工基本信息记录!#REF!)</f>
        <v>#REF!</v>
      </c>
      <c r="G234" s="1" t="str">
        <f t="shared" si="75"/>
        <v/>
      </c>
      <c r="H234" s="1" t="str">
        <f t="shared" si="76"/>
        <v/>
      </c>
      <c r="I234" s="3" t="str">
        <f t="shared" si="77"/>
        <v/>
      </c>
      <c r="J234" s="4" t="str">
        <f ca="1" t="shared" si="64"/>
        <v/>
      </c>
    </row>
    <row r="235" spans="1:10">
      <c r="A235" s="1" t="str">
        <f>IF(B235="","",COUNTIF($B$3:B235,"true"))</f>
        <v/>
      </c>
      <c r="B235" s="1" t="str">
        <f t="shared" si="68"/>
        <v/>
      </c>
      <c r="C235" s="1" t="e">
        <f>IF(员工基本信息记录!#REF!="","",员工基本信息记录!#REF!)</f>
        <v>#REF!</v>
      </c>
      <c r="D235" s="1" t="e">
        <f>IF(员工基本信息记录!#REF!="","",员工基本信息记录!#REF!)</f>
        <v>#REF!</v>
      </c>
      <c r="E235" s="3" t="e">
        <f>IF(员工基本信息记录!#REF!="","",员工基本信息记录!#REF!)</f>
        <v>#REF!</v>
      </c>
      <c r="G235" s="1" t="str">
        <f t="shared" si="75"/>
        <v/>
      </c>
      <c r="H235" s="1" t="str">
        <f t="shared" si="76"/>
        <v/>
      </c>
      <c r="I235" s="3" t="str">
        <f t="shared" si="77"/>
        <v/>
      </c>
      <c r="J235" s="4" t="str">
        <f ca="1" t="shared" si="64"/>
        <v/>
      </c>
    </row>
    <row r="236" spans="1:10">
      <c r="A236" s="1" t="str">
        <f>IF(B236="","",COUNTIF($B$3:B236,"true"))</f>
        <v/>
      </c>
      <c r="B236" s="1" t="str">
        <f t="shared" si="68"/>
        <v/>
      </c>
      <c r="C236" s="1" t="e">
        <f>IF(员工基本信息记录!#REF!="","",员工基本信息记录!#REF!)</f>
        <v>#REF!</v>
      </c>
      <c r="D236" s="1" t="e">
        <f>IF(员工基本信息记录!#REF!="","",员工基本信息记录!#REF!)</f>
        <v>#REF!</v>
      </c>
      <c r="E236" s="3" t="e">
        <f>IF(员工基本信息记录!#REF!="","",员工基本信息记录!#REF!)</f>
        <v>#REF!</v>
      </c>
      <c r="G236" s="1" t="str">
        <f t="shared" si="75"/>
        <v/>
      </c>
      <c r="H236" s="1" t="str">
        <f t="shared" si="76"/>
        <v/>
      </c>
      <c r="I236" s="3" t="str">
        <f t="shared" si="77"/>
        <v/>
      </c>
      <c r="J236" s="4" t="str">
        <f ca="1" t="shared" si="64"/>
        <v/>
      </c>
    </row>
    <row r="237" spans="1:10">
      <c r="A237" s="1" t="str">
        <f>IF(B237="","",COUNTIF($B$3:B237,"true"))</f>
        <v/>
      </c>
      <c r="B237" s="1" t="str">
        <f t="shared" si="68"/>
        <v/>
      </c>
      <c r="C237" s="1" t="e">
        <f>IF(员工基本信息记录!#REF!="","",员工基本信息记录!#REF!)</f>
        <v>#REF!</v>
      </c>
      <c r="D237" s="1" t="e">
        <f>IF(员工基本信息记录!#REF!="","",员工基本信息记录!#REF!)</f>
        <v>#REF!</v>
      </c>
      <c r="E237" s="3" t="e">
        <f>IF(员工基本信息记录!#REF!="","",员工基本信息记录!#REF!)</f>
        <v>#REF!</v>
      </c>
      <c r="G237" s="1" t="str">
        <f t="shared" si="75"/>
        <v/>
      </c>
      <c r="H237" s="1" t="str">
        <f t="shared" si="76"/>
        <v/>
      </c>
      <c r="I237" s="3" t="str">
        <f t="shared" si="77"/>
        <v/>
      </c>
      <c r="J237" s="4" t="str">
        <f ca="1" t="shared" si="64"/>
        <v/>
      </c>
    </row>
    <row r="238" spans="1:10">
      <c r="A238" s="1" t="str">
        <f>IF(B238="","",COUNTIF($B$3:B238,"true"))</f>
        <v/>
      </c>
      <c r="B238" s="1" t="str">
        <f t="shared" si="68"/>
        <v/>
      </c>
      <c r="C238" s="1" t="e">
        <f>IF(员工基本信息记录!#REF!="","",员工基本信息记录!#REF!)</f>
        <v>#REF!</v>
      </c>
      <c r="D238" s="1" t="e">
        <f>IF(员工基本信息记录!#REF!="","",员工基本信息记录!#REF!)</f>
        <v>#REF!</v>
      </c>
      <c r="E238" s="3" t="e">
        <f>IF(员工基本信息记录!#REF!="","",员工基本信息记录!#REF!)</f>
        <v>#REF!</v>
      </c>
      <c r="G238" s="1" t="str">
        <f t="shared" si="75"/>
        <v/>
      </c>
      <c r="H238" s="1" t="str">
        <f t="shared" si="76"/>
        <v/>
      </c>
      <c r="I238" s="3" t="str">
        <f t="shared" si="77"/>
        <v/>
      </c>
      <c r="J238" s="4" t="str">
        <f ca="1" t="shared" si="64"/>
        <v/>
      </c>
    </row>
    <row r="239" spans="1:10">
      <c r="A239" s="1" t="str">
        <f>IF(B239="","",COUNTIF($B$3:B239,"true"))</f>
        <v/>
      </c>
      <c r="B239" s="1" t="str">
        <f t="shared" si="68"/>
        <v/>
      </c>
      <c r="C239" s="1" t="e">
        <f>IF(员工基本信息记录!#REF!="","",员工基本信息记录!#REF!)</f>
        <v>#REF!</v>
      </c>
      <c r="D239" s="1" t="e">
        <f>IF(员工基本信息记录!#REF!="","",员工基本信息记录!#REF!)</f>
        <v>#REF!</v>
      </c>
      <c r="E239" s="3" t="e">
        <f>IF(员工基本信息记录!#REF!="","",员工基本信息记录!#REF!)</f>
        <v>#REF!</v>
      </c>
      <c r="G239" s="1" t="str">
        <f t="shared" si="75"/>
        <v/>
      </c>
      <c r="H239" s="1" t="str">
        <f t="shared" si="76"/>
        <v/>
      </c>
      <c r="I239" s="3" t="str">
        <f t="shared" si="77"/>
        <v/>
      </c>
      <c r="J239" s="4" t="str">
        <f ca="1" t="shared" si="64"/>
        <v/>
      </c>
    </row>
    <row r="240" spans="1:10">
      <c r="A240" s="1" t="str">
        <f>IF(B240="","",COUNTIF($B$3:B240,"true"))</f>
        <v/>
      </c>
      <c r="B240" s="1" t="str">
        <f t="shared" si="68"/>
        <v/>
      </c>
      <c r="C240" s="1" t="e">
        <f>IF(员工基本信息记录!#REF!="","",员工基本信息记录!#REF!)</f>
        <v>#REF!</v>
      </c>
      <c r="D240" s="1" t="e">
        <f>IF(员工基本信息记录!#REF!="","",员工基本信息记录!#REF!)</f>
        <v>#REF!</v>
      </c>
      <c r="E240" s="3" t="e">
        <f>IF(员工基本信息记录!#REF!="","",员工基本信息记录!#REF!)</f>
        <v>#REF!</v>
      </c>
      <c r="G240" s="1" t="str">
        <f t="shared" ref="G240:G249" si="78">IFERROR(VLOOKUP(ROW()-4,$A:$E,3,0),"")</f>
        <v/>
      </c>
      <c r="H240" s="1" t="str">
        <f t="shared" ref="H240:H249" si="79">IFERROR(VLOOKUP(ROW()-4,$A:$E,4,0),"")</f>
        <v/>
      </c>
      <c r="I240" s="3" t="str">
        <f t="shared" ref="I240:I249" si="80">IFERROR(VLOOKUP(ROW()-4,$A:$E,5,0),"")</f>
        <v/>
      </c>
      <c r="J240" s="4" t="str">
        <f ca="1" t="shared" si="64"/>
        <v/>
      </c>
    </row>
    <row r="241" spans="1:10">
      <c r="A241" s="1" t="str">
        <f>IF(B241="","",COUNTIF($B$3:B241,"true"))</f>
        <v/>
      </c>
      <c r="B241" s="1" t="str">
        <f t="shared" si="68"/>
        <v/>
      </c>
      <c r="C241" s="1" t="e">
        <f>IF(员工基本信息记录!#REF!="","",员工基本信息记录!#REF!)</f>
        <v>#REF!</v>
      </c>
      <c r="D241" s="1" t="e">
        <f>IF(员工基本信息记录!#REF!="","",员工基本信息记录!#REF!)</f>
        <v>#REF!</v>
      </c>
      <c r="E241" s="3" t="e">
        <f>IF(员工基本信息记录!#REF!="","",员工基本信息记录!#REF!)</f>
        <v>#REF!</v>
      </c>
      <c r="G241" s="1" t="str">
        <f t="shared" si="78"/>
        <v/>
      </c>
      <c r="H241" s="1" t="str">
        <f t="shared" si="79"/>
        <v/>
      </c>
      <c r="I241" s="3" t="str">
        <f t="shared" si="80"/>
        <v/>
      </c>
      <c r="J241" s="4" t="str">
        <f ca="1" t="shared" si="64"/>
        <v/>
      </c>
    </row>
    <row r="242" spans="1:10">
      <c r="A242" s="1" t="str">
        <f>IF(B242="","",COUNTIF($B$3:B242,"true"))</f>
        <v/>
      </c>
      <c r="B242" s="1" t="str">
        <f t="shared" si="68"/>
        <v/>
      </c>
      <c r="C242" s="1" t="e">
        <f>IF(员工基本信息记录!#REF!="","",员工基本信息记录!#REF!)</f>
        <v>#REF!</v>
      </c>
      <c r="D242" s="1" t="e">
        <f>IF(员工基本信息记录!#REF!="","",员工基本信息记录!#REF!)</f>
        <v>#REF!</v>
      </c>
      <c r="E242" s="3" t="e">
        <f>IF(员工基本信息记录!#REF!="","",员工基本信息记录!#REF!)</f>
        <v>#REF!</v>
      </c>
      <c r="G242" s="1" t="str">
        <f t="shared" si="78"/>
        <v/>
      </c>
      <c r="H242" s="1" t="str">
        <f t="shared" si="79"/>
        <v/>
      </c>
      <c r="I242" s="3" t="str">
        <f t="shared" si="80"/>
        <v/>
      </c>
      <c r="J242" s="4" t="str">
        <f ca="1" t="shared" si="64"/>
        <v/>
      </c>
    </row>
    <row r="243" spans="1:10">
      <c r="A243" s="1" t="str">
        <f>IF(B243="","",COUNTIF($B$3:B243,"true"))</f>
        <v/>
      </c>
      <c r="B243" s="1" t="str">
        <f t="shared" si="68"/>
        <v/>
      </c>
      <c r="C243" s="1" t="e">
        <f>IF(员工基本信息记录!#REF!="","",员工基本信息记录!#REF!)</f>
        <v>#REF!</v>
      </c>
      <c r="D243" s="1" t="e">
        <f>IF(员工基本信息记录!#REF!="","",员工基本信息记录!#REF!)</f>
        <v>#REF!</v>
      </c>
      <c r="E243" s="3" t="e">
        <f>IF(员工基本信息记录!#REF!="","",员工基本信息记录!#REF!)</f>
        <v>#REF!</v>
      </c>
      <c r="G243" s="1" t="str">
        <f t="shared" si="78"/>
        <v/>
      </c>
      <c r="H243" s="1" t="str">
        <f t="shared" si="79"/>
        <v/>
      </c>
      <c r="I243" s="3" t="str">
        <f t="shared" si="80"/>
        <v/>
      </c>
      <c r="J243" s="4" t="str">
        <f ca="1" t="shared" si="64"/>
        <v/>
      </c>
    </row>
    <row r="244" spans="1:10">
      <c r="A244" s="1" t="str">
        <f>IF(B244="","",COUNTIF($B$3:B244,"true"))</f>
        <v/>
      </c>
      <c r="B244" s="1" t="str">
        <f t="shared" si="68"/>
        <v/>
      </c>
      <c r="C244" s="1" t="e">
        <f>IF(员工基本信息记录!#REF!="","",员工基本信息记录!#REF!)</f>
        <v>#REF!</v>
      </c>
      <c r="D244" s="1" t="e">
        <f>IF(员工基本信息记录!#REF!="","",员工基本信息记录!#REF!)</f>
        <v>#REF!</v>
      </c>
      <c r="E244" s="3" t="e">
        <f>IF(员工基本信息记录!#REF!="","",员工基本信息记录!#REF!)</f>
        <v>#REF!</v>
      </c>
      <c r="G244" s="1" t="str">
        <f t="shared" si="78"/>
        <v/>
      </c>
      <c r="H244" s="1" t="str">
        <f t="shared" si="79"/>
        <v/>
      </c>
      <c r="I244" s="3" t="str">
        <f t="shared" si="80"/>
        <v/>
      </c>
      <c r="J244" s="4" t="str">
        <f ca="1" t="shared" si="64"/>
        <v/>
      </c>
    </row>
    <row r="245" spans="1:10">
      <c r="A245" s="1" t="str">
        <f>IF(B245="","",COUNTIF($B$3:B245,"true"))</f>
        <v/>
      </c>
      <c r="B245" s="1" t="str">
        <f t="shared" si="68"/>
        <v/>
      </c>
      <c r="C245" s="1" t="e">
        <f>IF(员工基本信息记录!#REF!="","",员工基本信息记录!#REF!)</f>
        <v>#REF!</v>
      </c>
      <c r="D245" s="1" t="e">
        <f>IF(员工基本信息记录!#REF!="","",员工基本信息记录!#REF!)</f>
        <v>#REF!</v>
      </c>
      <c r="E245" s="3" t="e">
        <f>IF(员工基本信息记录!#REF!="","",员工基本信息记录!#REF!)</f>
        <v>#REF!</v>
      </c>
      <c r="G245" s="1" t="str">
        <f t="shared" si="78"/>
        <v/>
      </c>
      <c r="H245" s="1" t="str">
        <f t="shared" si="79"/>
        <v/>
      </c>
      <c r="I245" s="3" t="str">
        <f t="shared" si="80"/>
        <v/>
      </c>
      <c r="J245" s="4" t="str">
        <f ca="1" t="shared" si="64"/>
        <v/>
      </c>
    </row>
    <row r="246" spans="1:10">
      <c r="A246" s="1" t="str">
        <f>IF(B246="","",COUNTIF($B$3:B246,"true"))</f>
        <v/>
      </c>
      <c r="B246" s="1" t="str">
        <f t="shared" si="68"/>
        <v/>
      </c>
      <c r="C246" s="1" t="e">
        <f>IF(员工基本信息记录!#REF!="","",员工基本信息记录!#REF!)</f>
        <v>#REF!</v>
      </c>
      <c r="D246" s="1" t="e">
        <f>IF(员工基本信息记录!#REF!="","",员工基本信息记录!#REF!)</f>
        <v>#REF!</v>
      </c>
      <c r="E246" s="3" t="e">
        <f>IF(员工基本信息记录!#REF!="","",员工基本信息记录!#REF!)</f>
        <v>#REF!</v>
      </c>
      <c r="G246" s="1" t="str">
        <f t="shared" si="78"/>
        <v/>
      </c>
      <c r="H246" s="1" t="str">
        <f t="shared" si="79"/>
        <v/>
      </c>
      <c r="I246" s="3" t="str">
        <f t="shared" si="80"/>
        <v/>
      </c>
      <c r="J246" s="4" t="str">
        <f ca="1" t="shared" si="64"/>
        <v/>
      </c>
    </row>
    <row r="247" spans="1:10">
      <c r="A247" s="1" t="str">
        <f>IF(B247="","",COUNTIF($B$3:B247,"true"))</f>
        <v/>
      </c>
      <c r="B247" s="1" t="str">
        <f t="shared" si="68"/>
        <v/>
      </c>
      <c r="C247" s="1" t="e">
        <f>IF(员工基本信息记录!#REF!="","",员工基本信息记录!#REF!)</f>
        <v>#REF!</v>
      </c>
      <c r="D247" s="1" t="e">
        <f>IF(员工基本信息记录!#REF!="","",员工基本信息记录!#REF!)</f>
        <v>#REF!</v>
      </c>
      <c r="E247" s="3" t="e">
        <f>IF(员工基本信息记录!#REF!="","",员工基本信息记录!#REF!)</f>
        <v>#REF!</v>
      </c>
      <c r="G247" s="1" t="str">
        <f t="shared" si="78"/>
        <v/>
      </c>
      <c r="H247" s="1" t="str">
        <f t="shared" si="79"/>
        <v/>
      </c>
      <c r="I247" s="3" t="str">
        <f t="shared" si="80"/>
        <v/>
      </c>
      <c r="J247" s="4" t="str">
        <f ca="1" t="shared" si="64"/>
        <v/>
      </c>
    </row>
    <row r="248" spans="1:10">
      <c r="A248" s="1" t="str">
        <f>IF(B248="","",COUNTIF($B$3:B248,"true"))</f>
        <v/>
      </c>
      <c r="B248" s="1" t="str">
        <f t="shared" si="68"/>
        <v/>
      </c>
      <c r="C248" s="1" t="e">
        <f>IF(员工基本信息记录!#REF!="","",员工基本信息记录!#REF!)</f>
        <v>#REF!</v>
      </c>
      <c r="D248" s="1" t="e">
        <f>IF(员工基本信息记录!#REF!="","",员工基本信息记录!#REF!)</f>
        <v>#REF!</v>
      </c>
      <c r="E248" s="3" t="e">
        <f>IF(员工基本信息记录!#REF!="","",员工基本信息记录!#REF!)</f>
        <v>#REF!</v>
      </c>
      <c r="G248" s="1" t="str">
        <f t="shared" si="78"/>
        <v/>
      </c>
      <c r="H248" s="1" t="str">
        <f t="shared" si="79"/>
        <v/>
      </c>
      <c r="I248" s="3" t="str">
        <f t="shared" si="80"/>
        <v/>
      </c>
      <c r="J248" s="4" t="str">
        <f ca="1" t="shared" si="64"/>
        <v/>
      </c>
    </row>
    <row r="249" spans="1:10">
      <c r="A249" s="1" t="str">
        <f>IF(B249="","",COUNTIF($B$3:B249,"true"))</f>
        <v/>
      </c>
      <c r="B249" s="1" t="str">
        <f t="shared" si="68"/>
        <v/>
      </c>
      <c r="C249" s="1" t="e">
        <f>IF(员工基本信息记录!#REF!="","",员工基本信息记录!#REF!)</f>
        <v>#REF!</v>
      </c>
      <c r="D249" s="1" t="e">
        <f>IF(员工基本信息记录!#REF!="","",员工基本信息记录!#REF!)</f>
        <v>#REF!</v>
      </c>
      <c r="E249" s="3" t="e">
        <f>IF(员工基本信息记录!#REF!="","",员工基本信息记录!#REF!)</f>
        <v>#REF!</v>
      </c>
      <c r="G249" s="1" t="str">
        <f t="shared" si="78"/>
        <v/>
      </c>
      <c r="H249" s="1" t="str">
        <f t="shared" si="79"/>
        <v/>
      </c>
      <c r="I249" s="3" t="str">
        <f t="shared" si="80"/>
        <v/>
      </c>
      <c r="J249" s="4" t="str">
        <f ca="1" t="shared" si="64"/>
        <v/>
      </c>
    </row>
    <row r="250" spans="1:10">
      <c r="A250" s="1" t="str">
        <f>IF(B250="","",COUNTIF($B$3:B250,"true"))</f>
        <v/>
      </c>
      <c r="B250" s="1" t="str">
        <f t="shared" si="68"/>
        <v/>
      </c>
      <c r="C250" s="1" t="e">
        <f>IF(员工基本信息记录!#REF!="","",员工基本信息记录!#REF!)</f>
        <v>#REF!</v>
      </c>
      <c r="D250" s="1" t="e">
        <f>IF(员工基本信息记录!#REF!="","",员工基本信息记录!#REF!)</f>
        <v>#REF!</v>
      </c>
      <c r="E250" s="3" t="e">
        <f>IF(员工基本信息记录!#REF!="","",员工基本信息记录!#REF!)</f>
        <v>#REF!</v>
      </c>
      <c r="G250" s="1" t="str">
        <f t="shared" ref="G250:G259" si="81">IFERROR(VLOOKUP(ROW()-4,$A:$E,3,0),"")</f>
        <v/>
      </c>
      <c r="H250" s="1" t="str">
        <f t="shared" ref="H250:H259" si="82">IFERROR(VLOOKUP(ROW()-4,$A:$E,4,0),"")</f>
        <v/>
      </c>
      <c r="I250" s="3" t="str">
        <f t="shared" ref="I250:I259" si="83">IFERROR(VLOOKUP(ROW()-4,$A:$E,5,0),"")</f>
        <v/>
      </c>
      <c r="J250" s="4" t="str">
        <f ca="1" t="shared" si="64"/>
        <v/>
      </c>
    </row>
    <row r="251" spans="1:10">
      <c r="A251" s="1" t="str">
        <f>IF(B251="","",COUNTIF($B$3:B251,"true"))</f>
        <v/>
      </c>
      <c r="B251" s="1" t="str">
        <f t="shared" si="68"/>
        <v/>
      </c>
      <c r="C251" s="1" t="e">
        <f>IF(员工基本信息记录!#REF!="","",员工基本信息记录!#REF!)</f>
        <v>#REF!</v>
      </c>
      <c r="D251" s="1" t="e">
        <f>IF(员工基本信息记录!#REF!="","",员工基本信息记录!#REF!)</f>
        <v>#REF!</v>
      </c>
      <c r="E251" s="3" t="e">
        <f>IF(员工基本信息记录!#REF!="","",员工基本信息记录!#REF!)</f>
        <v>#REF!</v>
      </c>
      <c r="G251" s="1" t="str">
        <f t="shared" si="81"/>
        <v/>
      </c>
      <c r="H251" s="1" t="str">
        <f t="shared" si="82"/>
        <v/>
      </c>
      <c r="I251" s="3" t="str">
        <f t="shared" si="83"/>
        <v/>
      </c>
      <c r="J251" s="4" t="str">
        <f ca="1" t="shared" si="64"/>
        <v/>
      </c>
    </row>
    <row r="252" spans="1:10">
      <c r="A252" s="1" t="str">
        <f>IF(B252="","",COUNTIF($B$3:B252,"true"))</f>
        <v/>
      </c>
      <c r="B252" s="1" t="str">
        <f t="shared" si="68"/>
        <v/>
      </c>
      <c r="C252" s="1" t="e">
        <f>IF(员工基本信息记录!#REF!="","",员工基本信息记录!#REF!)</f>
        <v>#REF!</v>
      </c>
      <c r="D252" s="1" t="e">
        <f>IF(员工基本信息记录!#REF!="","",员工基本信息记录!#REF!)</f>
        <v>#REF!</v>
      </c>
      <c r="E252" s="3" t="e">
        <f>IF(员工基本信息记录!#REF!="","",员工基本信息记录!#REF!)</f>
        <v>#REF!</v>
      </c>
      <c r="G252" s="1" t="str">
        <f t="shared" si="81"/>
        <v/>
      </c>
      <c r="H252" s="1" t="str">
        <f t="shared" si="82"/>
        <v/>
      </c>
      <c r="I252" s="3" t="str">
        <f t="shared" si="83"/>
        <v/>
      </c>
      <c r="J252" s="4" t="str">
        <f ca="1" t="shared" si="64"/>
        <v/>
      </c>
    </row>
    <row r="253" spans="1:10">
      <c r="A253" s="1" t="str">
        <f>IF(B253="","",COUNTIF($B$3:B253,"true"))</f>
        <v/>
      </c>
      <c r="B253" s="1" t="str">
        <f t="shared" si="68"/>
        <v/>
      </c>
      <c r="C253" s="1" t="e">
        <f>IF(员工基本信息记录!#REF!="","",员工基本信息记录!#REF!)</f>
        <v>#REF!</v>
      </c>
      <c r="D253" s="1" t="e">
        <f>IF(员工基本信息记录!#REF!="","",员工基本信息记录!#REF!)</f>
        <v>#REF!</v>
      </c>
      <c r="E253" s="3" t="e">
        <f>IF(员工基本信息记录!#REF!="","",员工基本信息记录!#REF!)</f>
        <v>#REF!</v>
      </c>
      <c r="G253" s="1" t="str">
        <f t="shared" si="81"/>
        <v/>
      </c>
      <c r="H253" s="1" t="str">
        <f t="shared" si="82"/>
        <v/>
      </c>
      <c r="I253" s="3" t="str">
        <f t="shared" si="83"/>
        <v/>
      </c>
      <c r="J253" s="4" t="str">
        <f ca="1" t="shared" si="64"/>
        <v/>
      </c>
    </row>
    <row r="254" spans="1:10">
      <c r="A254" s="1" t="str">
        <f>IF(B254="","",COUNTIF($B$3:B254,"true"))</f>
        <v/>
      </c>
      <c r="B254" s="1" t="str">
        <f t="shared" si="68"/>
        <v/>
      </c>
      <c r="C254" s="1" t="e">
        <f>IF(员工基本信息记录!#REF!="","",员工基本信息记录!#REF!)</f>
        <v>#REF!</v>
      </c>
      <c r="D254" s="1" t="e">
        <f>IF(员工基本信息记录!#REF!="","",员工基本信息记录!#REF!)</f>
        <v>#REF!</v>
      </c>
      <c r="E254" s="3" t="e">
        <f>IF(员工基本信息记录!#REF!="","",员工基本信息记录!#REF!)</f>
        <v>#REF!</v>
      </c>
      <c r="G254" s="1" t="str">
        <f t="shared" si="81"/>
        <v/>
      </c>
      <c r="H254" s="1" t="str">
        <f t="shared" si="82"/>
        <v/>
      </c>
      <c r="I254" s="3" t="str">
        <f t="shared" si="83"/>
        <v/>
      </c>
      <c r="J254" s="4" t="str">
        <f ca="1" t="shared" si="64"/>
        <v/>
      </c>
    </row>
    <row r="255" spans="1:10">
      <c r="A255" s="1" t="str">
        <f>IF(B255="","",COUNTIF($B$3:B255,"true"))</f>
        <v/>
      </c>
      <c r="B255" s="1" t="str">
        <f t="shared" si="68"/>
        <v/>
      </c>
      <c r="C255" s="1" t="e">
        <f>IF(员工基本信息记录!#REF!="","",员工基本信息记录!#REF!)</f>
        <v>#REF!</v>
      </c>
      <c r="D255" s="1" t="e">
        <f>IF(员工基本信息记录!#REF!="","",员工基本信息记录!#REF!)</f>
        <v>#REF!</v>
      </c>
      <c r="E255" s="3" t="e">
        <f>IF(员工基本信息记录!#REF!="","",员工基本信息记录!#REF!)</f>
        <v>#REF!</v>
      </c>
      <c r="G255" s="1" t="str">
        <f t="shared" si="81"/>
        <v/>
      </c>
      <c r="H255" s="1" t="str">
        <f t="shared" si="82"/>
        <v/>
      </c>
      <c r="I255" s="3" t="str">
        <f t="shared" si="83"/>
        <v/>
      </c>
      <c r="J255" s="4" t="str">
        <f ca="1" t="shared" si="64"/>
        <v/>
      </c>
    </row>
    <row r="256" spans="1:10">
      <c r="A256" s="1" t="str">
        <f>IF(B256="","",COUNTIF($B$3:B256,"true"))</f>
        <v/>
      </c>
      <c r="B256" s="1" t="str">
        <f t="shared" si="68"/>
        <v/>
      </c>
      <c r="C256" s="1" t="e">
        <f>IF(员工基本信息记录!#REF!="","",员工基本信息记录!#REF!)</f>
        <v>#REF!</v>
      </c>
      <c r="D256" s="1" t="e">
        <f>IF(员工基本信息记录!#REF!="","",员工基本信息记录!#REF!)</f>
        <v>#REF!</v>
      </c>
      <c r="E256" s="3" t="e">
        <f>IF(员工基本信息记录!#REF!="","",员工基本信息记录!#REF!)</f>
        <v>#REF!</v>
      </c>
      <c r="G256" s="1" t="str">
        <f t="shared" si="81"/>
        <v/>
      </c>
      <c r="H256" s="1" t="str">
        <f t="shared" si="82"/>
        <v/>
      </c>
      <c r="I256" s="3" t="str">
        <f t="shared" si="83"/>
        <v/>
      </c>
      <c r="J256" s="4" t="str">
        <f ca="1" t="shared" si="64"/>
        <v/>
      </c>
    </row>
    <row r="257" spans="1:10">
      <c r="A257" s="1" t="str">
        <f>IF(B257="","",COUNTIF($B$3:B257,"true"))</f>
        <v/>
      </c>
      <c r="B257" s="1" t="str">
        <f t="shared" si="68"/>
        <v/>
      </c>
      <c r="C257" s="1" t="e">
        <f>IF(员工基本信息记录!#REF!="","",员工基本信息记录!#REF!)</f>
        <v>#REF!</v>
      </c>
      <c r="D257" s="1" t="e">
        <f>IF(员工基本信息记录!#REF!="","",员工基本信息记录!#REF!)</f>
        <v>#REF!</v>
      </c>
      <c r="E257" s="3" t="e">
        <f>IF(员工基本信息记录!#REF!="","",员工基本信息记录!#REF!)</f>
        <v>#REF!</v>
      </c>
      <c r="G257" s="1" t="str">
        <f t="shared" si="81"/>
        <v/>
      </c>
      <c r="H257" s="1" t="str">
        <f t="shared" si="82"/>
        <v/>
      </c>
      <c r="I257" s="3" t="str">
        <f t="shared" si="83"/>
        <v/>
      </c>
      <c r="J257" s="4" t="str">
        <f ca="1" t="shared" si="64"/>
        <v/>
      </c>
    </row>
    <row r="258" spans="1:10">
      <c r="A258" s="1" t="str">
        <f>IF(B258="","",COUNTIF($B$3:B258,"true"))</f>
        <v/>
      </c>
      <c r="B258" s="1" t="str">
        <f t="shared" si="68"/>
        <v/>
      </c>
      <c r="C258" s="1" t="e">
        <f>IF(员工基本信息记录!#REF!="","",员工基本信息记录!#REF!)</f>
        <v>#REF!</v>
      </c>
      <c r="D258" s="1" t="e">
        <f>IF(员工基本信息记录!#REF!="","",员工基本信息记录!#REF!)</f>
        <v>#REF!</v>
      </c>
      <c r="E258" s="3" t="e">
        <f>IF(员工基本信息记录!#REF!="","",员工基本信息记录!#REF!)</f>
        <v>#REF!</v>
      </c>
      <c r="G258" s="1" t="str">
        <f t="shared" si="81"/>
        <v/>
      </c>
      <c r="H258" s="1" t="str">
        <f t="shared" si="82"/>
        <v/>
      </c>
      <c r="I258" s="3" t="str">
        <f t="shared" si="83"/>
        <v/>
      </c>
      <c r="J258" s="4" t="str">
        <f ca="1" t="shared" si="64"/>
        <v/>
      </c>
    </row>
    <row r="259" spans="1:10">
      <c r="A259" s="1" t="str">
        <f>IF(B259="","",COUNTIF($B$3:B259,"true"))</f>
        <v/>
      </c>
      <c r="B259" s="1" t="str">
        <f t="shared" si="68"/>
        <v/>
      </c>
      <c r="C259" s="1" t="e">
        <f>IF(员工基本信息记录!#REF!="","",员工基本信息记录!#REF!)</f>
        <v>#REF!</v>
      </c>
      <c r="D259" s="1" t="e">
        <f>IF(员工基本信息记录!#REF!="","",员工基本信息记录!#REF!)</f>
        <v>#REF!</v>
      </c>
      <c r="E259" s="3" t="e">
        <f>IF(员工基本信息记录!#REF!="","",员工基本信息记录!#REF!)</f>
        <v>#REF!</v>
      </c>
      <c r="G259" s="1" t="str">
        <f t="shared" si="81"/>
        <v/>
      </c>
      <c r="H259" s="1" t="str">
        <f t="shared" si="82"/>
        <v/>
      </c>
      <c r="I259" s="3" t="str">
        <f t="shared" si="83"/>
        <v/>
      </c>
      <c r="J259" s="4" t="str">
        <f ca="1" t="shared" si="64"/>
        <v/>
      </c>
    </row>
    <row r="260" spans="1:10">
      <c r="A260" s="1" t="str">
        <f>IF(B260="","",COUNTIF($B$3:B260,"true"))</f>
        <v/>
      </c>
      <c r="B260" s="1" t="str">
        <f t="shared" si="68"/>
        <v/>
      </c>
      <c r="C260" s="1" t="e">
        <f>IF(员工基本信息记录!#REF!="","",员工基本信息记录!#REF!)</f>
        <v>#REF!</v>
      </c>
      <c r="D260" s="1" t="e">
        <f>IF(员工基本信息记录!#REF!="","",员工基本信息记录!#REF!)</f>
        <v>#REF!</v>
      </c>
      <c r="E260" s="3" t="e">
        <f>IF(员工基本信息记录!#REF!="","",员工基本信息记录!#REF!)</f>
        <v>#REF!</v>
      </c>
      <c r="G260" s="1" t="str">
        <f t="shared" ref="G260:G269" si="84">IFERROR(VLOOKUP(ROW()-4,$A:$E,3,0),"")</f>
        <v/>
      </c>
      <c r="H260" s="1" t="str">
        <f t="shared" ref="H260:H269" si="85">IFERROR(VLOOKUP(ROW()-4,$A:$E,4,0),"")</f>
        <v/>
      </c>
      <c r="I260" s="3" t="str">
        <f t="shared" ref="I260:I269" si="86">IFERROR(VLOOKUP(ROW()-4,$A:$E,5,0),"")</f>
        <v/>
      </c>
      <c r="J260" s="4" t="str">
        <f ca="1" t="shared" si="64"/>
        <v/>
      </c>
    </row>
    <row r="261" spans="1:10">
      <c r="A261" s="1" t="str">
        <f>IF(B261="","",COUNTIF($B$3:B261,"true"))</f>
        <v/>
      </c>
      <c r="B261" s="1" t="str">
        <f t="shared" si="68"/>
        <v/>
      </c>
      <c r="C261" s="1" t="e">
        <f>IF(员工基本信息记录!#REF!="","",员工基本信息记录!#REF!)</f>
        <v>#REF!</v>
      </c>
      <c r="D261" s="1" t="e">
        <f>IF(员工基本信息记录!#REF!="","",员工基本信息记录!#REF!)</f>
        <v>#REF!</v>
      </c>
      <c r="E261" s="3" t="e">
        <f>IF(员工基本信息记录!#REF!="","",员工基本信息记录!#REF!)</f>
        <v>#REF!</v>
      </c>
      <c r="G261" s="1" t="str">
        <f t="shared" si="84"/>
        <v/>
      </c>
      <c r="H261" s="1" t="str">
        <f t="shared" si="85"/>
        <v/>
      </c>
      <c r="I261" s="3" t="str">
        <f t="shared" si="86"/>
        <v/>
      </c>
      <c r="J261" s="4" t="str">
        <f ca="1" t="shared" si="64"/>
        <v/>
      </c>
    </row>
    <row r="262" spans="1:10">
      <c r="A262" s="1" t="str">
        <f>IF(B262="","",COUNTIF($B$3:B262,"true"))</f>
        <v/>
      </c>
      <c r="B262" s="1" t="str">
        <f t="shared" si="68"/>
        <v/>
      </c>
      <c r="C262" s="1" t="e">
        <f>IF(员工基本信息记录!#REF!="","",员工基本信息记录!#REF!)</f>
        <v>#REF!</v>
      </c>
      <c r="D262" s="1" t="e">
        <f>IF(员工基本信息记录!#REF!="","",员工基本信息记录!#REF!)</f>
        <v>#REF!</v>
      </c>
      <c r="E262" s="3" t="e">
        <f>IF(员工基本信息记录!#REF!="","",员工基本信息记录!#REF!)</f>
        <v>#REF!</v>
      </c>
      <c r="G262" s="1" t="str">
        <f t="shared" si="84"/>
        <v/>
      </c>
      <c r="H262" s="1" t="str">
        <f t="shared" si="85"/>
        <v/>
      </c>
      <c r="I262" s="3" t="str">
        <f t="shared" si="86"/>
        <v/>
      </c>
      <c r="J262" s="4" t="str">
        <f ca="1" t="shared" ref="J262:J325" si="87">IFERROR(IF(DAY(TODAY())-DAY(I262)=0,"今天生日",IF(DAY(TODAY())&gt;DAY(I262),"本月生日已过",IF(DAY(TODAY())&lt;DAY(I262),"还有"&amp;DAY(TODAY())-DAY(I262)&amp;"天生日"))),"")</f>
        <v/>
      </c>
    </row>
    <row r="263" spans="1:10">
      <c r="A263" s="1" t="str">
        <f>IF(B263="","",COUNTIF($B$3:B263,"true"))</f>
        <v/>
      </c>
      <c r="B263" s="1" t="str">
        <f t="shared" si="68"/>
        <v/>
      </c>
      <c r="C263" s="1" t="e">
        <f>IF(员工基本信息记录!#REF!="","",员工基本信息记录!#REF!)</f>
        <v>#REF!</v>
      </c>
      <c r="D263" s="1" t="e">
        <f>IF(员工基本信息记录!#REF!="","",员工基本信息记录!#REF!)</f>
        <v>#REF!</v>
      </c>
      <c r="E263" s="3" t="e">
        <f>IF(员工基本信息记录!#REF!="","",员工基本信息记录!#REF!)</f>
        <v>#REF!</v>
      </c>
      <c r="G263" s="1" t="str">
        <f t="shared" si="84"/>
        <v/>
      </c>
      <c r="H263" s="1" t="str">
        <f t="shared" si="85"/>
        <v/>
      </c>
      <c r="I263" s="3" t="str">
        <f t="shared" si="86"/>
        <v/>
      </c>
      <c r="J263" s="4" t="str">
        <f ca="1" t="shared" si="87"/>
        <v/>
      </c>
    </row>
    <row r="264" spans="1:10">
      <c r="A264" s="1" t="str">
        <f>IF(B264="","",COUNTIF($B$3:B264,"true"))</f>
        <v/>
      </c>
      <c r="B264" s="1" t="str">
        <f t="shared" si="68"/>
        <v/>
      </c>
      <c r="C264" s="1" t="e">
        <f>IF(员工基本信息记录!#REF!="","",员工基本信息记录!#REF!)</f>
        <v>#REF!</v>
      </c>
      <c r="D264" s="1" t="e">
        <f>IF(员工基本信息记录!#REF!="","",员工基本信息记录!#REF!)</f>
        <v>#REF!</v>
      </c>
      <c r="E264" s="3" t="e">
        <f>IF(员工基本信息记录!#REF!="","",员工基本信息记录!#REF!)</f>
        <v>#REF!</v>
      </c>
      <c r="G264" s="1" t="str">
        <f t="shared" si="84"/>
        <v/>
      </c>
      <c r="H264" s="1" t="str">
        <f t="shared" si="85"/>
        <v/>
      </c>
      <c r="I264" s="3" t="str">
        <f t="shared" si="86"/>
        <v/>
      </c>
      <c r="J264" s="4" t="str">
        <f ca="1" t="shared" si="87"/>
        <v/>
      </c>
    </row>
    <row r="265" spans="1:10">
      <c r="A265" s="1" t="str">
        <f>IF(B265="","",COUNTIF($B$3:B265,"true"))</f>
        <v/>
      </c>
      <c r="B265" s="1" t="str">
        <f t="shared" si="68"/>
        <v/>
      </c>
      <c r="C265" s="1" t="e">
        <f>IF(员工基本信息记录!#REF!="","",员工基本信息记录!#REF!)</f>
        <v>#REF!</v>
      </c>
      <c r="D265" s="1" t="e">
        <f>IF(员工基本信息记录!#REF!="","",员工基本信息记录!#REF!)</f>
        <v>#REF!</v>
      </c>
      <c r="E265" s="3" t="e">
        <f>IF(员工基本信息记录!#REF!="","",员工基本信息记录!#REF!)</f>
        <v>#REF!</v>
      </c>
      <c r="G265" s="1" t="str">
        <f t="shared" si="84"/>
        <v/>
      </c>
      <c r="H265" s="1" t="str">
        <f t="shared" si="85"/>
        <v/>
      </c>
      <c r="I265" s="3" t="str">
        <f t="shared" si="86"/>
        <v/>
      </c>
      <c r="J265" s="4" t="str">
        <f ca="1" t="shared" si="87"/>
        <v/>
      </c>
    </row>
    <row r="266" spans="1:10">
      <c r="A266" s="1" t="str">
        <f>IF(B266="","",COUNTIF($B$3:B266,"true"))</f>
        <v/>
      </c>
      <c r="B266" s="1" t="str">
        <f t="shared" si="68"/>
        <v/>
      </c>
      <c r="C266" s="1" t="e">
        <f>IF(员工基本信息记录!#REF!="","",员工基本信息记录!#REF!)</f>
        <v>#REF!</v>
      </c>
      <c r="D266" s="1" t="e">
        <f>IF(员工基本信息记录!#REF!="","",员工基本信息记录!#REF!)</f>
        <v>#REF!</v>
      </c>
      <c r="E266" s="3" t="e">
        <f>IF(员工基本信息记录!#REF!="","",员工基本信息记录!#REF!)</f>
        <v>#REF!</v>
      </c>
      <c r="G266" s="1" t="str">
        <f t="shared" si="84"/>
        <v/>
      </c>
      <c r="H266" s="1" t="str">
        <f t="shared" si="85"/>
        <v/>
      </c>
      <c r="I266" s="3" t="str">
        <f t="shared" si="86"/>
        <v/>
      </c>
      <c r="J266" s="4" t="str">
        <f ca="1" t="shared" si="87"/>
        <v/>
      </c>
    </row>
    <row r="267" spans="1:10">
      <c r="A267" s="1" t="str">
        <f>IF(B267="","",COUNTIF($B$3:B267,"true"))</f>
        <v/>
      </c>
      <c r="B267" s="1" t="str">
        <f t="shared" ref="B267:B330" si="88">IFERROR(MONTH(E267)=$H$1,"")</f>
        <v/>
      </c>
      <c r="C267" s="1" t="e">
        <f>IF(员工基本信息记录!#REF!="","",员工基本信息记录!#REF!)</f>
        <v>#REF!</v>
      </c>
      <c r="D267" s="1" t="e">
        <f>IF(员工基本信息记录!#REF!="","",员工基本信息记录!#REF!)</f>
        <v>#REF!</v>
      </c>
      <c r="E267" s="3" t="e">
        <f>IF(员工基本信息记录!#REF!="","",员工基本信息记录!#REF!)</f>
        <v>#REF!</v>
      </c>
      <c r="G267" s="1" t="str">
        <f t="shared" si="84"/>
        <v/>
      </c>
      <c r="H267" s="1" t="str">
        <f t="shared" si="85"/>
        <v/>
      </c>
      <c r="I267" s="3" t="str">
        <f t="shared" si="86"/>
        <v/>
      </c>
      <c r="J267" s="4" t="str">
        <f ca="1" t="shared" si="87"/>
        <v/>
      </c>
    </row>
    <row r="268" spans="1:10">
      <c r="A268" s="1" t="str">
        <f>IF(B268="","",COUNTIF($B$3:B268,"true"))</f>
        <v/>
      </c>
      <c r="B268" s="1" t="str">
        <f t="shared" si="88"/>
        <v/>
      </c>
      <c r="C268" s="1" t="e">
        <f>IF(员工基本信息记录!#REF!="","",员工基本信息记录!#REF!)</f>
        <v>#REF!</v>
      </c>
      <c r="D268" s="1" t="e">
        <f>IF(员工基本信息记录!#REF!="","",员工基本信息记录!#REF!)</f>
        <v>#REF!</v>
      </c>
      <c r="E268" s="3" t="e">
        <f>IF(员工基本信息记录!#REF!="","",员工基本信息记录!#REF!)</f>
        <v>#REF!</v>
      </c>
      <c r="G268" s="1" t="str">
        <f t="shared" si="84"/>
        <v/>
      </c>
      <c r="H268" s="1" t="str">
        <f t="shared" si="85"/>
        <v/>
      </c>
      <c r="I268" s="3" t="str">
        <f t="shared" si="86"/>
        <v/>
      </c>
      <c r="J268" s="4" t="str">
        <f ca="1" t="shared" si="87"/>
        <v/>
      </c>
    </row>
    <row r="269" spans="1:10">
      <c r="A269" s="1" t="str">
        <f>IF(B269="","",COUNTIF($B$3:B269,"true"))</f>
        <v/>
      </c>
      <c r="B269" s="1" t="str">
        <f t="shared" si="88"/>
        <v/>
      </c>
      <c r="C269" s="1" t="e">
        <f>IF(员工基本信息记录!#REF!="","",员工基本信息记录!#REF!)</f>
        <v>#REF!</v>
      </c>
      <c r="D269" s="1" t="e">
        <f>IF(员工基本信息记录!#REF!="","",员工基本信息记录!#REF!)</f>
        <v>#REF!</v>
      </c>
      <c r="E269" s="3" t="e">
        <f>IF(员工基本信息记录!#REF!="","",员工基本信息记录!#REF!)</f>
        <v>#REF!</v>
      </c>
      <c r="G269" s="1" t="str">
        <f t="shared" si="84"/>
        <v/>
      </c>
      <c r="H269" s="1" t="str">
        <f t="shared" si="85"/>
        <v/>
      </c>
      <c r="I269" s="3" t="str">
        <f t="shared" si="86"/>
        <v/>
      </c>
      <c r="J269" s="4" t="str">
        <f ca="1" t="shared" si="87"/>
        <v/>
      </c>
    </row>
    <row r="270" spans="1:10">
      <c r="A270" s="1" t="str">
        <f>IF(B270="","",COUNTIF($B$3:B270,"true"))</f>
        <v/>
      </c>
      <c r="B270" s="1" t="str">
        <f t="shared" si="88"/>
        <v/>
      </c>
      <c r="C270" s="1" t="e">
        <f>IF(员工基本信息记录!#REF!="","",员工基本信息记录!#REF!)</f>
        <v>#REF!</v>
      </c>
      <c r="D270" s="1" t="e">
        <f>IF(员工基本信息记录!#REF!="","",员工基本信息记录!#REF!)</f>
        <v>#REF!</v>
      </c>
      <c r="E270" s="3" t="e">
        <f>IF(员工基本信息记录!#REF!="","",员工基本信息记录!#REF!)</f>
        <v>#REF!</v>
      </c>
      <c r="G270" s="1" t="str">
        <f t="shared" ref="G270:G279" si="89">IFERROR(VLOOKUP(ROW()-4,$A:$E,3,0),"")</f>
        <v/>
      </c>
      <c r="H270" s="1" t="str">
        <f t="shared" ref="H270:H279" si="90">IFERROR(VLOOKUP(ROW()-4,$A:$E,4,0),"")</f>
        <v/>
      </c>
      <c r="I270" s="3" t="str">
        <f t="shared" ref="I270:I279" si="91">IFERROR(VLOOKUP(ROW()-4,$A:$E,5,0),"")</f>
        <v/>
      </c>
      <c r="J270" s="4" t="str">
        <f ca="1" t="shared" si="87"/>
        <v/>
      </c>
    </row>
    <row r="271" spans="1:10">
      <c r="A271" s="1" t="str">
        <f>IF(B271="","",COUNTIF($B$3:B271,"true"))</f>
        <v/>
      </c>
      <c r="B271" s="1" t="str">
        <f t="shared" si="88"/>
        <v/>
      </c>
      <c r="C271" s="1" t="e">
        <f>IF(员工基本信息记录!#REF!="","",员工基本信息记录!#REF!)</f>
        <v>#REF!</v>
      </c>
      <c r="D271" s="1" t="e">
        <f>IF(员工基本信息记录!#REF!="","",员工基本信息记录!#REF!)</f>
        <v>#REF!</v>
      </c>
      <c r="E271" s="3" t="e">
        <f>IF(员工基本信息记录!#REF!="","",员工基本信息记录!#REF!)</f>
        <v>#REF!</v>
      </c>
      <c r="G271" s="1" t="str">
        <f t="shared" si="89"/>
        <v/>
      </c>
      <c r="H271" s="1" t="str">
        <f t="shared" si="90"/>
        <v/>
      </c>
      <c r="I271" s="3" t="str">
        <f t="shared" si="91"/>
        <v/>
      </c>
      <c r="J271" s="4" t="str">
        <f ca="1" t="shared" si="87"/>
        <v/>
      </c>
    </row>
    <row r="272" spans="1:10">
      <c r="A272" s="1" t="str">
        <f>IF(B272="","",COUNTIF($B$3:B272,"true"))</f>
        <v/>
      </c>
      <c r="B272" s="1" t="str">
        <f t="shared" si="88"/>
        <v/>
      </c>
      <c r="C272" s="1" t="e">
        <f>IF(员工基本信息记录!#REF!="","",员工基本信息记录!#REF!)</f>
        <v>#REF!</v>
      </c>
      <c r="D272" s="1" t="e">
        <f>IF(员工基本信息记录!#REF!="","",员工基本信息记录!#REF!)</f>
        <v>#REF!</v>
      </c>
      <c r="E272" s="3" t="e">
        <f>IF(员工基本信息记录!#REF!="","",员工基本信息记录!#REF!)</f>
        <v>#REF!</v>
      </c>
      <c r="G272" s="1" t="str">
        <f t="shared" si="89"/>
        <v/>
      </c>
      <c r="H272" s="1" t="str">
        <f t="shared" si="90"/>
        <v/>
      </c>
      <c r="I272" s="3" t="str">
        <f t="shared" si="91"/>
        <v/>
      </c>
      <c r="J272" s="4" t="str">
        <f ca="1" t="shared" si="87"/>
        <v/>
      </c>
    </row>
    <row r="273" spans="1:10">
      <c r="A273" s="1" t="str">
        <f>IF(B273="","",COUNTIF($B$3:B273,"true"))</f>
        <v/>
      </c>
      <c r="B273" s="1" t="str">
        <f t="shared" si="88"/>
        <v/>
      </c>
      <c r="C273" s="1" t="e">
        <f>IF(员工基本信息记录!#REF!="","",员工基本信息记录!#REF!)</f>
        <v>#REF!</v>
      </c>
      <c r="D273" s="1" t="e">
        <f>IF(员工基本信息记录!#REF!="","",员工基本信息记录!#REF!)</f>
        <v>#REF!</v>
      </c>
      <c r="E273" s="3" t="e">
        <f>IF(员工基本信息记录!#REF!="","",员工基本信息记录!#REF!)</f>
        <v>#REF!</v>
      </c>
      <c r="G273" s="1" t="str">
        <f t="shared" si="89"/>
        <v/>
      </c>
      <c r="H273" s="1" t="str">
        <f t="shared" si="90"/>
        <v/>
      </c>
      <c r="I273" s="3" t="str">
        <f t="shared" si="91"/>
        <v/>
      </c>
      <c r="J273" s="4" t="str">
        <f ca="1" t="shared" si="87"/>
        <v/>
      </c>
    </row>
    <row r="274" spans="1:10">
      <c r="A274" s="1" t="str">
        <f>IF(B274="","",COUNTIF($B$3:B274,"true"))</f>
        <v/>
      </c>
      <c r="B274" s="1" t="str">
        <f t="shared" si="88"/>
        <v/>
      </c>
      <c r="C274" s="1" t="e">
        <f>IF(员工基本信息记录!#REF!="","",员工基本信息记录!#REF!)</f>
        <v>#REF!</v>
      </c>
      <c r="D274" s="1" t="e">
        <f>IF(员工基本信息记录!#REF!="","",员工基本信息记录!#REF!)</f>
        <v>#REF!</v>
      </c>
      <c r="E274" s="3" t="e">
        <f>IF(员工基本信息记录!#REF!="","",员工基本信息记录!#REF!)</f>
        <v>#REF!</v>
      </c>
      <c r="G274" s="1" t="str">
        <f t="shared" si="89"/>
        <v/>
      </c>
      <c r="H274" s="1" t="str">
        <f t="shared" si="90"/>
        <v/>
      </c>
      <c r="I274" s="3" t="str">
        <f t="shared" si="91"/>
        <v/>
      </c>
      <c r="J274" s="4" t="str">
        <f ca="1" t="shared" si="87"/>
        <v/>
      </c>
    </row>
    <row r="275" spans="1:10">
      <c r="A275" s="1" t="str">
        <f>IF(B275="","",COUNTIF($B$3:B275,"true"))</f>
        <v/>
      </c>
      <c r="B275" s="1" t="str">
        <f t="shared" si="88"/>
        <v/>
      </c>
      <c r="C275" s="1" t="e">
        <f>IF(员工基本信息记录!#REF!="","",员工基本信息记录!#REF!)</f>
        <v>#REF!</v>
      </c>
      <c r="D275" s="1" t="e">
        <f>IF(员工基本信息记录!#REF!="","",员工基本信息记录!#REF!)</f>
        <v>#REF!</v>
      </c>
      <c r="E275" s="3" t="e">
        <f>IF(员工基本信息记录!#REF!="","",员工基本信息记录!#REF!)</f>
        <v>#REF!</v>
      </c>
      <c r="G275" s="1" t="str">
        <f t="shared" si="89"/>
        <v/>
      </c>
      <c r="H275" s="1" t="str">
        <f t="shared" si="90"/>
        <v/>
      </c>
      <c r="I275" s="3" t="str">
        <f t="shared" si="91"/>
        <v/>
      </c>
      <c r="J275" s="4" t="str">
        <f ca="1" t="shared" si="87"/>
        <v/>
      </c>
    </row>
    <row r="276" spans="1:10">
      <c r="A276" s="1" t="str">
        <f>IF(B276="","",COUNTIF($B$3:B276,"true"))</f>
        <v/>
      </c>
      <c r="B276" s="1" t="str">
        <f t="shared" si="88"/>
        <v/>
      </c>
      <c r="C276" s="1" t="e">
        <f>IF(员工基本信息记录!#REF!="","",员工基本信息记录!#REF!)</f>
        <v>#REF!</v>
      </c>
      <c r="D276" s="1" t="e">
        <f>IF(员工基本信息记录!#REF!="","",员工基本信息记录!#REF!)</f>
        <v>#REF!</v>
      </c>
      <c r="E276" s="3" t="e">
        <f>IF(员工基本信息记录!#REF!="","",员工基本信息记录!#REF!)</f>
        <v>#REF!</v>
      </c>
      <c r="G276" s="1" t="str">
        <f t="shared" si="89"/>
        <v/>
      </c>
      <c r="H276" s="1" t="str">
        <f t="shared" si="90"/>
        <v/>
      </c>
      <c r="I276" s="3" t="str">
        <f t="shared" si="91"/>
        <v/>
      </c>
      <c r="J276" s="4" t="str">
        <f ca="1" t="shared" si="87"/>
        <v/>
      </c>
    </row>
    <row r="277" spans="1:10">
      <c r="A277" s="1" t="str">
        <f>IF(B277="","",COUNTIF($B$3:B277,"true"))</f>
        <v/>
      </c>
      <c r="B277" s="1" t="str">
        <f t="shared" si="88"/>
        <v/>
      </c>
      <c r="C277" s="1" t="e">
        <f>IF(员工基本信息记录!#REF!="","",员工基本信息记录!#REF!)</f>
        <v>#REF!</v>
      </c>
      <c r="D277" s="1" t="e">
        <f>IF(员工基本信息记录!#REF!="","",员工基本信息记录!#REF!)</f>
        <v>#REF!</v>
      </c>
      <c r="E277" s="3" t="e">
        <f>IF(员工基本信息记录!#REF!="","",员工基本信息记录!#REF!)</f>
        <v>#REF!</v>
      </c>
      <c r="G277" s="1" t="str">
        <f t="shared" si="89"/>
        <v/>
      </c>
      <c r="H277" s="1" t="str">
        <f t="shared" si="90"/>
        <v/>
      </c>
      <c r="I277" s="3" t="str">
        <f t="shared" si="91"/>
        <v/>
      </c>
      <c r="J277" s="4" t="str">
        <f ca="1" t="shared" si="87"/>
        <v/>
      </c>
    </row>
    <row r="278" spans="1:10">
      <c r="A278" s="1" t="str">
        <f>IF(B278="","",COUNTIF($B$3:B278,"true"))</f>
        <v/>
      </c>
      <c r="B278" s="1" t="str">
        <f t="shared" si="88"/>
        <v/>
      </c>
      <c r="C278" s="1" t="e">
        <f>IF(员工基本信息记录!#REF!="","",员工基本信息记录!#REF!)</f>
        <v>#REF!</v>
      </c>
      <c r="D278" s="1" t="e">
        <f>IF(员工基本信息记录!#REF!="","",员工基本信息记录!#REF!)</f>
        <v>#REF!</v>
      </c>
      <c r="E278" s="3" t="e">
        <f>IF(员工基本信息记录!#REF!="","",员工基本信息记录!#REF!)</f>
        <v>#REF!</v>
      </c>
      <c r="G278" s="1" t="str">
        <f t="shared" si="89"/>
        <v/>
      </c>
      <c r="H278" s="1" t="str">
        <f t="shared" si="90"/>
        <v/>
      </c>
      <c r="I278" s="3" t="str">
        <f t="shared" si="91"/>
        <v/>
      </c>
      <c r="J278" s="4" t="str">
        <f ca="1" t="shared" si="87"/>
        <v/>
      </c>
    </row>
    <row r="279" spans="1:10">
      <c r="A279" s="1" t="str">
        <f>IF(B279="","",COUNTIF($B$3:B279,"true"))</f>
        <v/>
      </c>
      <c r="B279" s="1" t="str">
        <f t="shared" si="88"/>
        <v/>
      </c>
      <c r="C279" s="1" t="e">
        <f>IF(员工基本信息记录!#REF!="","",员工基本信息记录!#REF!)</f>
        <v>#REF!</v>
      </c>
      <c r="D279" s="1" t="e">
        <f>IF(员工基本信息记录!#REF!="","",员工基本信息记录!#REF!)</f>
        <v>#REF!</v>
      </c>
      <c r="E279" s="3" t="e">
        <f>IF(员工基本信息记录!#REF!="","",员工基本信息记录!#REF!)</f>
        <v>#REF!</v>
      </c>
      <c r="G279" s="1" t="str">
        <f t="shared" si="89"/>
        <v/>
      </c>
      <c r="H279" s="1" t="str">
        <f t="shared" si="90"/>
        <v/>
      </c>
      <c r="I279" s="3" t="str">
        <f t="shared" si="91"/>
        <v/>
      </c>
      <c r="J279" s="4" t="str">
        <f ca="1" t="shared" si="87"/>
        <v/>
      </c>
    </row>
    <row r="280" spans="1:10">
      <c r="A280" s="1" t="str">
        <f>IF(B280="","",COUNTIF($B$3:B280,"true"))</f>
        <v/>
      </c>
      <c r="B280" s="1" t="str">
        <f t="shared" si="88"/>
        <v/>
      </c>
      <c r="C280" s="1" t="e">
        <f>IF(员工基本信息记录!#REF!="","",员工基本信息记录!#REF!)</f>
        <v>#REF!</v>
      </c>
      <c r="D280" s="1" t="e">
        <f>IF(员工基本信息记录!#REF!="","",员工基本信息记录!#REF!)</f>
        <v>#REF!</v>
      </c>
      <c r="E280" s="3" t="e">
        <f>IF(员工基本信息记录!#REF!="","",员工基本信息记录!#REF!)</f>
        <v>#REF!</v>
      </c>
      <c r="G280" s="1" t="str">
        <f t="shared" ref="G280:G289" si="92">IFERROR(VLOOKUP(ROW()-4,$A:$E,3,0),"")</f>
        <v/>
      </c>
      <c r="H280" s="1" t="str">
        <f t="shared" ref="H280:H289" si="93">IFERROR(VLOOKUP(ROW()-4,$A:$E,4,0),"")</f>
        <v/>
      </c>
      <c r="I280" s="3" t="str">
        <f t="shared" ref="I280:I289" si="94">IFERROR(VLOOKUP(ROW()-4,$A:$E,5,0),"")</f>
        <v/>
      </c>
      <c r="J280" s="4" t="str">
        <f ca="1" t="shared" si="87"/>
        <v/>
      </c>
    </row>
    <row r="281" spans="1:10">
      <c r="A281" s="1" t="str">
        <f>IF(B281="","",COUNTIF($B$3:B281,"true"))</f>
        <v/>
      </c>
      <c r="B281" s="1" t="str">
        <f t="shared" si="88"/>
        <v/>
      </c>
      <c r="C281" s="1" t="e">
        <f>IF(员工基本信息记录!#REF!="","",员工基本信息记录!#REF!)</f>
        <v>#REF!</v>
      </c>
      <c r="D281" s="1" t="e">
        <f>IF(员工基本信息记录!#REF!="","",员工基本信息记录!#REF!)</f>
        <v>#REF!</v>
      </c>
      <c r="E281" s="3" t="e">
        <f>IF(员工基本信息记录!#REF!="","",员工基本信息记录!#REF!)</f>
        <v>#REF!</v>
      </c>
      <c r="G281" s="1" t="str">
        <f t="shared" si="92"/>
        <v/>
      </c>
      <c r="H281" s="1" t="str">
        <f t="shared" si="93"/>
        <v/>
      </c>
      <c r="I281" s="3" t="str">
        <f t="shared" si="94"/>
        <v/>
      </c>
      <c r="J281" s="4" t="str">
        <f ca="1" t="shared" si="87"/>
        <v/>
      </c>
    </row>
    <row r="282" spans="1:10">
      <c r="A282" s="1" t="str">
        <f>IF(B282="","",COUNTIF($B$3:B282,"true"))</f>
        <v/>
      </c>
      <c r="B282" s="1" t="str">
        <f t="shared" si="88"/>
        <v/>
      </c>
      <c r="C282" s="1" t="e">
        <f>IF(员工基本信息记录!#REF!="","",员工基本信息记录!#REF!)</f>
        <v>#REF!</v>
      </c>
      <c r="D282" s="1" t="e">
        <f>IF(员工基本信息记录!#REF!="","",员工基本信息记录!#REF!)</f>
        <v>#REF!</v>
      </c>
      <c r="E282" s="3" t="e">
        <f>IF(员工基本信息记录!#REF!="","",员工基本信息记录!#REF!)</f>
        <v>#REF!</v>
      </c>
      <c r="G282" s="1" t="str">
        <f t="shared" si="92"/>
        <v/>
      </c>
      <c r="H282" s="1" t="str">
        <f t="shared" si="93"/>
        <v/>
      </c>
      <c r="I282" s="3" t="str">
        <f t="shared" si="94"/>
        <v/>
      </c>
      <c r="J282" s="4" t="str">
        <f ca="1" t="shared" si="87"/>
        <v/>
      </c>
    </row>
    <row r="283" spans="1:10">
      <c r="A283" s="1" t="str">
        <f>IF(B283="","",COUNTIF($B$3:B283,"true"))</f>
        <v/>
      </c>
      <c r="B283" s="1" t="str">
        <f t="shared" si="88"/>
        <v/>
      </c>
      <c r="C283" s="1" t="e">
        <f>IF(员工基本信息记录!#REF!="","",员工基本信息记录!#REF!)</f>
        <v>#REF!</v>
      </c>
      <c r="D283" s="1" t="e">
        <f>IF(员工基本信息记录!#REF!="","",员工基本信息记录!#REF!)</f>
        <v>#REF!</v>
      </c>
      <c r="E283" s="3" t="e">
        <f>IF(员工基本信息记录!#REF!="","",员工基本信息记录!#REF!)</f>
        <v>#REF!</v>
      </c>
      <c r="G283" s="1" t="str">
        <f t="shared" si="92"/>
        <v/>
      </c>
      <c r="H283" s="1" t="str">
        <f t="shared" si="93"/>
        <v/>
      </c>
      <c r="I283" s="3" t="str">
        <f t="shared" si="94"/>
        <v/>
      </c>
      <c r="J283" s="4" t="str">
        <f ca="1" t="shared" si="87"/>
        <v/>
      </c>
    </row>
    <row r="284" spans="1:10">
      <c r="A284" s="1" t="str">
        <f>IF(B284="","",COUNTIF($B$3:B284,"true"))</f>
        <v/>
      </c>
      <c r="B284" s="1" t="str">
        <f t="shared" si="88"/>
        <v/>
      </c>
      <c r="C284" s="1" t="e">
        <f>IF(员工基本信息记录!#REF!="","",员工基本信息记录!#REF!)</f>
        <v>#REF!</v>
      </c>
      <c r="D284" s="1" t="e">
        <f>IF(员工基本信息记录!#REF!="","",员工基本信息记录!#REF!)</f>
        <v>#REF!</v>
      </c>
      <c r="E284" s="3" t="e">
        <f>IF(员工基本信息记录!#REF!="","",员工基本信息记录!#REF!)</f>
        <v>#REF!</v>
      </c>
      <c r="G284" s="1" t="str">
        <f t="shared" si="92"/>
        <v/>
      </c>
      <c r="H284" s="1" t="str">
        <f t="shared" si="93"/>
        <v/>
      </c>
      <c r="I284" s="3" t="str">
        <f t="shared" si="94"/>
        <v/>
      </c>
      <c r="J284" s="4" t="str">
        <f ca="1" t="shared" si="87"/>
        <v/>
      </c>
    </row>
    <row r="285" spans="1:10">
      <c r="A285" s="1" t="str">
        <f>IF(B285="","",COUNTIF($B$3:B285,"true"))</f>
        <v/>
      </c>
      <c r="B285" s="1" t="str">
        <f t="shared" si="88"/>
        <v/>
      </c>
      <c r="C285" s="1" t="e">
        <f>IF(员工基本信息记录!#REF!="","",员工基本信息记录!#REF!)</f>
        <v>#REF!</v>
      </c>
      <c r="D285" s="1" t="e">
        <f>IF(员工基本信息记录!#REF!="","",员工基本信息记录!#REF!)</f>
        <v>#REF!</v>
      </c>
      <c r="E285" s="3" t="e">
        <f>IF(员工基本信息记录!#REF!="","",员工基本信息记录!#REF!)</f>
        <v>#REF!</v>
      </c>
      <c r="G285" s="1" t="str">
        <f t="shared" si="92"/>
        <v/>
      </c>
      <c r="H285" s="1" t="str">
        <f t="shared" si="93"/>
        <v/>
      </c>
      <c r="I285" s="3" t="str">
        <f t="shared" si="94"/>
        <v/>
      </c>
      <c r="J285" s="4" t="str">
        <f ca="1" t="shared" si="87"/>
        <v/>
      </c>
    </row>
    <row r="286" spans="1:10">
      <c r="A286" s="1" t="str">
        <f>IF(B286="","",COUNTIF($B$3:B286,"true"))</f>
        <v/>
      </c>
      <c r="B286" s="1" t="str">
        <f t="shared" si="88"/>
        <v/>
      </c>
      <c r="C286" s="1" t="e">
        <f>IF(员工基本信息记录!#REF!="","",员工基本信息记录!#REF!)</f>
        <v>#REF!</v>
      </c>
      <c r="D286" s="1" t="e">
        <f>IF(员工基本信息记录!#REF!="","",员工基本信息记录!#REF!)</f>
        <v>#REF!</v>
      </c>
      <c r="E286" s="3" t="e">
        <f>IF(员工基本信息记录!#REF!="","",员工基本信息记录!#REF!)</f>
        <v>#REF!</v>
      </c>
      <c r="G286" s="1" t="str">
        <f t="shared" si="92"/>
        <v/>
      </c>
      <c r="H286" s="1" t="str">
        <f t="shared" si="93"/>
        <v/>
      </c>
      <c r="I286" s="3" t="str">
        <f t="shared" si="94"/>
        <v/>
      </c>
      <c r="J286" s="4" t="str">
        <f ca="1" t="shared" si="87"/>
        <v/>
      </c>
    </row>
    <row r="287" spans="1:10">
      <c r="A287" s="1" t="str">
        <f>IF(B287="","",COUNTIF($B$3:B287,"true"))</f>
        <v/>
      </c>
      <c r="B287" s="1" t="str">
        <f t="shared" si="88"/>
        <v/>
      </c>
      <c r="C287" s="1" t="e">
        <f>IF(员工基本信息记录!#REF!="","",员工基本信息记录!#REF!)</f>
        <v>#REF!</v>
      </c>
      <c r="D287" s="1" t="e">
        <f>IF(员工基本信息记录!#REF!="","",员工基本信息记录!#REF!)</f>
        <v>#REF!</v>
      </c>
      <c r="E287" s="3" t="e">
        <f>IF(员工基本信息记录!#REF!="","",员工基本信息记录!#REF!)</f>
        <v>#REF!</v>
      </c>
      <c r="G287" s="1" t="str">
        <f t="shared" si="92"/>
        <v/>
      </c>
      <c r="H287" s="1" t="str">
        <f t="shared" si="93"/>
        <v/>
      </c>
      <c r="I287" s="3" t="str">
        <f t="shared" si="94"/>
        <v/>
      </c>
      <c r="J287" s="4" t="str">
        <f ca="1" t="shared" si="87"/>
        <v/>
      </c>
    </row>
    <row r="288" spans="1:10">
      <c r="A288" s="1" t="str">
        <f>IF(B288="","",COUNTIF($B$3:B288,"true"))</f>
        <v/>
      </c>
      <c r="B288" s="1" t="str">
        <f t="shared" si="88"/>
        <v/>
      </c>
      <c r="C288" s="1" t="e">
        <f>IF(员工基本信息记录!#REF!="","",员工基本信息记录!#REF!)</f>
        <v>#REF!</v>
      </c>
      <c r="D288" s="1" t="e">
        <f>IF(员工基本信息记录!#REF!="","",员工基本信息记录!#REF!)</f>
        <v>#REF!</v>
      </c>
      <c r="E288" s="3" t="e">
        <f>IF(员工基本信息记录!#REF!="","",员工基本信息记录!#REF!)</f>
        <v>#REF!</v>
      </c>
      <c r="G288" s="1" t="str">
        <f t="shared" si="92"/>
        <v/>
      </c>
      <c r="H288" s="1" t="str">
        <f t="shared" si="93"/>
        <v/>
      </c>
      <c r="I288" s="3" t="str">
        <f t="shared" si="94"/>
        <v/>
      </c>
      <c r="J288" s="4" t="str">
        <f ca="1" t="shared" si="87"/>
        <v/>
      </c>
    </row>
    <row r="289" spans="1:10">
      <c r="A289" s="1" t="str">
        <f>IF(B289="","",COUNTIF($B$3:B289,"true"))</f>
        <v/>
      </c>
      <c r="B289" s="1" t="str">
        <f t="shared" si="88"/>
        <v/>
      </c>
      <c r="C289" s="1" t="e">
        <f>IF(员工基本信息记录!#REF!="","",员工基本信息记录!#REF!)</f>
        <v>#REF!</v>
      </c>
      <c r="D289" s="1" t="e">
        <f>IF(员工基本信息记录!#REF!="","",员工基本信息记录!#REF!)</f>
        <v>#REF!</v>
      </c>
      <c r="E289" s="3" t="e">
        <f>IF(员工基本信息记录!#REF!="","",员工基本信息记录!#REF!)</f>
        <v>#REF!</v>
      </c>
      <c r="G289" s="1" t="str">
        <f t="shared" si="92"/>
        <v/>
      </c>
      <c r="H289" s="1" t="str">
        <f t="shared" si="93"/>
        <v/>
      </c>
      <c r="I289" s="3" t="str">
        <f t="shared" si="94"/>
        <v/>
      </c>
      <c r="J289" s="4" t="str">
        <f ca="1" t="shared" si="87"/>
        <v/>
      </c>
    </row>
    <row r="290" spans="1:10">
      <c r="A290" s="1" t="str">
        <f>IF(B290="","",COUNTIF($B$3:B290,"true"))</f>
        <v/>
      </c>
      <c r="B290" s="1" t="str">
        <f t="shared" si="88"/>
        <v/>
      </c>
      <c r="C290" s="1" t="e">
        <f>IF(员工基本信息记录!#REF!="","",员工基本信息记录!#REF!)</f>
        <v>#REF!</v>
      </c>
      <c r="D290" s="1" t="e">
        <f>IF(员工基本信息记录!#REF!="","",员工基本信息记录!#REF!)</f>
        <v>#REF!</v>
      </c>
      <c r="E290" s="3" t="e">
        <f>IF(员工基本信息记录!#REF!="","",员工基本信息记录!#REF!)</f>
        <v>#REF!</v>
      </c>
      <c r="G290" s="1" t="str">
        <f t="shared" ref="G290:G299" si="95">IFERROR(VLOOKUP(ROW()-4,$A:$E,3,0),"")</f>
        <v/>
      </c>
      <c r="H290" s="1" t="str">
        <f t="shared" ref="H290:H299" si="96">IFERROR(VLOOKUP(ROW()-4,$A:$E,4,0),"")</f>
        <v/>
      </c>
      <c r="I290" s="3" t="str">
        <f t="shared" ref="I290:I299" si="97">IFERROR(VLOOKUP(ROW()-4,$A:$E,5,0),"")</f>
        <v/>
      </c>
      <c r="J290" s="4" t="str">
        <f ca="1" t="shared" si="87"/>
        <v/>
      </c>
    </row>
    <row r="291" spans="1:10">
      <c r="A291" s="1" t="str">
        <f>IF(B291="","",COUNTIF($B$3:B291,"true"))</f>
        <v/>
      </c>
      <c r="B291" s="1" t="str">
        <f t="shared" si="88"/>
        <v/>
      </c>
      <c r="C291" s="1" t="e">
        <f>IF(员工基本信息记录!#REF!="","",员工基本信息记录!#REF!)</f>
        <v>#REF!</v>
      </c>
      <c r="D291" s="1" t="e">
        <f>IF(员工基本信息记录!#REF!="","",员工基本信息记录!#REF!)</f>
        <v>#REF!</v>
      </c>
      <c r="E291" s="3" t="e">
        <f>IF(员工基本信息记录!#REF!="","",员工基本信息记录!#REF!)</f>
        <v>#REF!</v>
      </c>
      <c r="G291" s="1" t="str">
        <f t="shared" si="95"/>
        <v/>
      </c>
      <c r="H291" s="1" t="str">
        <f t="shared" si="96"/>
        <v/>
      </c>
      <c r="I291" s="3" t="str">
        <f t="shared" si="97"/>
        <v/>
      </c>
      <c r="J291" s="4" t="str">
        <f ca="1" t="shared" si="87"/>
        <v/>
      </c>
    </row>
    <row r="292" spans="1:10">
      <c r="A292" s="1" t="str">
        <f>IF(B292="","",COUNTIF($B$3:B292,"true"))</f>
        <v/>
      </c>
      <c r="B292" s="1" t="str">
        <f t="shared" si="88"/>
        <v/>
      </c>
      <c r="C292" s="1" t="e">
        <f>IF(员工基本信息记录!#REF!="","",员工基本信息记录!#REF!)</f>
        <v>#REF!</v>
      </c>
      <c r="D292" s="1" t="e">
        <f>IF(员工基本信息记录!#REF!="","",员工基本信息记录!#REF!)</f>
        <v>#REF!</v>
      </c>
      <c r="E292" s="3" t="e">
        <f>IF(员工基本信息记录!#REF!="","",员工基本信息记录!#REF!)</f>
        <v>#REF!</v>
      </c>
      <c r="G292" s="1" t="str">
        <f t="shared" si="95"/>
        <v/>
      </c>
      <c r="H292" s="1" t="str">
        <f t="shared" si="96"/>
        <v/>
      </c>
      <c r="I292" s="3" t="str">
        <f t="shared" si="97"/>
        <v/>
      </c>
      <c r="J292" s="4" t="str">
        <f ca="1" t="shared" si="87"/>
        <v/>
      </c>
    </row>
    <row r="293" spans="1:10">
      <c r="A293" s="1" t="str">
        <f>IF(B293="","",COUNTIF($B$3:B293,"true"))</f>
        <v/>
      </c>
      <c r="B293" s="1" t="str">
        <f t="shared" si="88"/>
        <v/>
      </c>
      <c r="C293" s="1" t="e">
        <f>IF(员工基本信息记录!#REF!="","",员工基本信息记录!#REF!)</f>
        <v>#REF!</v>
      </c>
      <c r="D293" s="1" t="e">
        <f>IF(员工基本信息记录!#REF!="","",员工基本信息记录!#REF!)</f>
        <v>#REF!</v>
      </c>
      <c r="E293" s="3" t="e">
        <f>IF(员工基本信息记录!#REF!="","",员工基本信息记录!#REF!)</f>
        <v>#REF!</v>
      </c>
      <c r="G293" s="1" t="str">
        <f t="shared" si="95"/>
        <v/>
      </c>
      <c r="H293" s="1" t="str">
        <f t="shared" si="96"/>
        <v/>
      </c>
      <c r="I293" s="3" t="str">
        <f t="shared" si="97"/>
        <v/>
      </c>
      <c r="J293" s="4" t="str">
        <f ca="1" t="shared" si="87"/>
        <v/>
      </c>
    </row>
    <row r="294" spans="1:10">
      <c r="A294" s="1" t="str">
        <f>IF(B294="","",COUNTIF($B$3:B294,"true"))</f>
        <v/>
      </c>
      <c r="B294" s="1" t="str">
        <f t="shared" si="88"/>
        <v/>
      </c>
      <c r="C294" s="1" t="e">
        <f>IF(员工基本信息记录!#REF!="","",员工基本信息记录!#REF!)</f>
        <v>#REF!</v>
      </c>
      <c r="D294" s="1" t="e">
        <f>IF(员工基本信息记录!#REF!="","",员工基本信息记录!#REF!)</f>
        <v>#REF!</v>
      </c>
      <c r="E294" s="3" t="e">
        <f>IF(员工基本信息记录!#REF!="","",员工基本信息记录!#REF!)</f>
        <v>#REF!</v>
      </c>
      <c r="G294" s="1" t="str">
        <f t="shared" si="95"/>
        <v/>
      </c>
      <c r="H294" s="1" t="str">
        <f t="shared" si="96"/>
        <v/>
      </c>
      <c r="I294" s="3" t="str">
        <f t="shared" si="97"/>
        <v/>
      </c>
      <c r="J294" s="4" t="str">
        <f ca="1" t="shared" si="87"/>
        <v/>
      </c>
    </row>
    <row r="295" spans="1:10">
      <c r="A295" s="1" t="str">
        <f>IF(B295="","",COUNTIF($B$3:B295,"true"))</f>
        <v/>
      </c>
      <c r="B295" s="1" t="str">
        <f t="shared" si="88"/>
        <v/>
      </c>
      <c r="C295" s="1" t="e">
        <f>IF(员工基本信息记录!#REF!="","",员工基本信息记录!#REF!)</f>
        <v>#REF!</v>
      </c>
      <c r="D295" s="1" t="e">
        <f>IF(员工基本信息记录!#REF!="","",员工基本信息记录!#REF!)</f>
        <v>#REF!</v>
      </c>
      <c r="E295" s="3" t="e">
        <f>IF(员工基本信息记录!#REF!="","",员工基本信息记录!#REF!)</f>
        <v>#REF!</v>
      </c>
      <c r="G295" s="1" t="str">
        <f t="shared" si="95"/>
        <v/>
      </c>
      <c r="H295" s="1" t="str">
        <f t="shared" si="96"/>
        <v/>
      </c>
      <c r="I295" s="3" t="str">
        <f t="shared" si="97"/>
        <v/>
      </c>
      <c r="J295" s="4" t="str">
        <f ca="1" t="shared" si="87"/>
        <v/>
      </c>
    </row>
    <row r="296" spans="1:10">
      <c r="A296" s="1" t="str">
        <f>IF(B296="","",COUNTIF($B$3:B296,"true"))</f>
        <v/>
      </c>
      <c r="B296" s="1" t="str">
        <f t="shared" si="88"/>
        <v/>
      </c>
      <c r="C296" s="1" t="e">
        <f>IF(员工基本信息记录!#REF!="","",员工基本信息记录!#REF!)</f>
        <v>#REF!</v>
      </c>
      <c r="D296" s="1" t="e">
        <f>IF(员工基本信息记录!#REF!="","",员工基本信息记录!#REF!)</f>
        <v>#REF!</v>
      </c>
      <c r="E296" s="3" t="e">
        <f>IF(员工基本信息记录!#REF!="","",员工基本信息记录!#REF!)</f>
        <v>#REF!</v>
      </c>
      <c r="G296" s="1" t="str">
        <f t="shared" si="95"/>
        <v/>
      </c>
      <c r="H296" s="1" t="str">
        <f t="shared" si="96"/>
        <v/>
      </c>
      <c r="I296" s="3" t="str">
        <f t="shared" si="97"/>
        <v/>
      </c>
      <c r="J296" s="4" t="str">
        <f ca="1" t="shared" si="87"/>
        <v/>
      </c>
    </row>
    <row r="297" spans="1:10">
      <c r="A297" s="1" t="str">
        <f>IF(B297="","",COUNTIF($B$3:B297,"true"))</f>
        <v/>
      </c>
      <c r="B297" s="1" t="str">
        <f t="shared" si="88"/>
        <v/>
      </c>
      <c r="C297" s="1" t="e">
        <f>IF(员工基本信息记录!#REF!="","",员工基本信息记录!#REF!)</f>
        <v>#REF!</v>
      </c>
      <c r="D297" s="1" t="e">
        <f>IF(员工基本信息记录!#REF!="","",员工基本信息记录!#REF!)</f>
        <v>#REF!</v>
      </c>
      <c r="E297" s="3" t="e">
        <f>IF(员工基本信息记录!#REF!="","",员工基本信息记录!#REF!)</f>
        <v>#REF!</v>
      </c>
      <c r="G297" s="1" t="str">
        <f t="shared" si="95"/>
        <v/>
      </c>
      <c r="H297" s="1" t="str">
        <f t="shared" si="96"/>
        <v/>
      </c>
      <c r="I297" s="3" t="str">
        <f t="shared" si="97"/>
        <v/>
      </c>
      <c r="J297" s="4" t="str">
        <f ca="1" t="shared" si="87"/>
        <v/>
      </c>
    </row>
    <row r="298" spans="1:10">
      <c r="A298" s="1" t="str">
        <f>IF(B298="","",COUNTIF($B$3:B298,"true"))</f>
        <v/>
      </c>
      <c r="B298" s="1" t="str">
        <f t="shared" si="88"/>
        <v/>
      </c>
      <c r="C298" s="1" t="e">
        <f>IF(员工基本信息记录!#REF!="","",员工基本信息记录!#REF!)</f>
        <v>#REF!</v>
      </c>
      <c r="D298" s="1" t="e">
        <f>IF(员工基本信息记录!#REF!="","",员工基本信息记录!#REF!)</f>
        <v>#REF!</v>
      </c>
      <c r="E298" s="3" t="e">
        <f>IF(员工基本信息记录!#REF!="","",员工基本信息记录!#REF!)</f>
        <v>#REF!</v>
      </c>
      <c r="G298" s="1" t="str">
        <f t="shared" si="95"/>
        <v/>
      </c>
      <c r="H298" s="1" t="str">
        <f t="shared" si="96"/>
        <v/>
      </c>
      <c r="I298" s="3" t="str">
        <f t="shared" si="97"/>
        <v/>
      </c>
      <c r="J298" s="4" t="str">
        <f ca="1" t="shared" si="87"/>
        <v/>
      </c>
    </row>
    <row r="299" spans="1:10">
      <c r="A299" s="1" t="str">
        <f>IF(B299="","",COUNTIF($B$3:B299,"true"))</f>
        <v/>
      </c>
      <c r="B299" s="1" t="str">
        <f t="shared" si="88"/>
        <v/>
      </c>
      <c r="C299" s="1" t="e">
        <f>IF(员工基本信息记录!#REF!="","",员工基本信息记录!#REF!)</f>
        <v>#REF!</v>
      </c>
      <c r="D299" s="1" t="e">
        <f>IF(员工基本信息记录!#REF!="","",员工基本信息记录!#REF!)</f>
        <v>#REF!</v>
      </c>
      <c r="E299" s="3" t="e">
        <f>IF(员工基本信息记录!#REF!="","",员工基本信息记录!#REF!)</f>
        <v>#REF!</v>
      </c>
      <c r="G299" s="1" t="str">
        <f t="shared" si="95"/>
        <v/>
      </c>
      <c r="H299" s="1" t="str">
        <f t="shared" si="96"/>
        <v/>
      </c>
      <c r="I299" s="3" t="str">
        <f t="shared" si="97"/>
        <v/>
      </c>
      <c r="J299" s="4" t="str">
        <f ca="1" t="shared" si="87"/>
        <v/>
      </c>
    </row>
    <row r="300" spans="1:10">
      <c r="A300" s="1" t="str">
        <f>IF(B300="","",COUNTIF($B$3:B300,"true"))</f>
        <v/>
      </c>
      <c r="B300" s="1" t="str">
        <f t="shared" si="88"/>
        <v/>
      </c>
      <c r="C300" s="1" t="e">
        <f>IF(员工基本信息记录!#REF!="","",员工基本信息记录!#REF!)</f>
        <v>#REF!</v>
      </c>
      <c r="D300" s="1" t="e">
        <f>IF(员工基本信息记录!#REF!="","",员工基本信息记录!#REF!)</f>
        <v>#REF!</v>
      </c>
      <c r="E300" s="3" t="e">
        <f>IF(员工基本信息记录!#REF!="","",员工基本信息记录!#REF!)</f>
        <v>#REF!</v>
      </c>
      <c r="G300" s="1" t="str">
        <f t="shared" ref="G300:G309" si="98">IFERROR(VLOOKUP(ROW()-4,$A:$E,3,0),"")</f>
        <v/>
      </c>
      <c r="H300" s="1" t="str">
        <f t="shared" ref="H300:H309" si="99">IFERROR(VLOOKUP(ROW()-4,$A:$E,4,0),"")</f>
        <v/>
      </c>
      <c r="I300" s="3" t="str">
        <f t="shared" ref="I300:I309" si="100">IFERROR(VLOOKUP(ROW()-4,$A:$E,5,0),"")</f>
        <v/>
      </c>
      <c r="J300" s="4" t="str">
        <f ca="1" t="shared" si="87"/>
        <v/>
      </c>
    </row>
    <row r="301" spans="1:10">
      <c r="A301" s="1" t="str">
        <f>IF(B301="","",COUNTIF($B$3:B301,"true"))</f>
        <v/>
      </c>
      <c r="B301" s="1" t="str">
        <f t="shared" si="88"/>
        <v/>
      </c>
      <c r="C301" s="1" t="e">
        <f>IF(员工基本信息记录!#REF!="","",员工基本信息记录!#REF!)</f>
        <v>#REF!</v>
      </c>
      <c r="D301" s="1" t="e">
        <f>IF(员工基本信息记录!#REF!="","",员工基本信息记录!#REF!)</f>
        <v>#REF!</v>
      </c>
      <c r="E301" s="3" t="e">
        <f>IF(员工基本信息记录!#REF!="","",员工基本信息记录!#REF!)</f>
        <v>#REF!</v>
      </c>
      <c r="G301" s="1" t="str">
        <f t="shared" si="98"/>
        <v/>
      </c>
      <c r="H301" s="1" t="str">
        <f t="shared" si="99"/>
        <v/>
      </c>
      <c r="I301" s="3" t="str">
        <f t="shared" si="100"/>
        <v/>
      </c>
      <c r="J301" s="4" t="str">
        <f ca="1" t="shared" si="87"/>
        <v/>
      </c>
    </row>
    <row r="302" spans="1:10">
      <c r="A302" s="1" t="str">
        <f>IF(B302="","",COUNTIF($B$3:B302,"true"))</f>
        <v/>
      </c>
      <c r="B302" s="1" t="str">
        <f t="shared" si="88"/>
        <v/>
      </c>
      <c r="C302" s="1" t="e">
        <f>IF(员工基本信息记录!#REF!="","",员工基本信息记录!#REF!)</f>
        <v>#REF!</v>
      </c>
      <c r="D302" s="1" t="e">
        <f>IF(员工基本信息记录!#REF!="","",员工基本信息记录!#REF!)</f>
        <v>#REF!</v>
      </c>
      <c r="E302" s="3" t="e">
        <f>IF(员工基本信息记录!#REF!="","",员工基本信息记录!#REF!)</f>
        <v>#REF!</v>
      </c>
      <c r="G302" s="1" t="str">
        <f t="shared" si="98"/>
        <v/>
      </c>
      <c r="H302" s="1" t="str">
        <f t="shared" si="99"/>
        <v/>
      </c>
      <c r="I302" s="3" t="str">
        <f t="shared" si="100"/>
        <v/>
      </c>
      <c r="J302" s="4" t="str">
        <f ca="1" t="shared" si="87"/>
        <v/>
      </c>
    </row>
    <row r="303" spans="1:10">
      <c r="A303" s="1" t="str">
        <f>IF(B303="","",COUNTIF($B$3:B303,"true"))</f>
        <v/>
      </c>
      <c r="B303" s="1" t="str">
        <f t="shared" si="88"/>
        <v/>
      </c>
      <c r="C303" s="1" t="e">
        <f>IF(员工基本信息记录!#REF!="","",员工基本信息记录!#REF!)</f>
        <v>#REF!</v>
      </c>
      <c r="D303" s="1" t="e">
        <f>IF(员工基本信息记录!#REF!="","",员工基本信息记录!#REF!)</f>
        <v>#REF!</v>
      </c>
      <c r="E303" s="3" t="e">
        <f>IF(员工基本信息记录!#REF!="","",员工基本信息记录!#REF!)</f>
        <v>#REF!</v>
      </c>
      <c r="G303" s="1" t="str">
        <f t="shared" si="98"/>
        <v/>
      </c>
      <c r="H303" s="1" t="str">
        <f t="shared" si="99"/>
        <v/>
      </c>
      <c r="I303" s="3" t="str">
        <f t="shared" si="100"/>
        <v/>
      </c>
      <c r="J303" s="4" t="str">
        <f ca="1" t="shared" si="87"/>
        <v/>
      </c>
    </row>
    <row r="304" spans="1:10">
      <c r="A304" s="1" t="str">
        <f>IF(B304="","",COUNTIF($B$3:B304,"true"))</f>
        <v/>
      </c>
      <c r="B304" s="1" t="str">
        <f t="shared" si="88"/>
        <v/>
      </c>
      <c r="C304" s="1" t="e">
        <f>IF(员工基本信息记录!#REF!="","",员工基本信息记录!#REF!)</f>
        <v>#REF!</v>
      </c>
      <c r="D304" s="1" t="e">
        <f>IF(员工基本信息记录!#REF!="","",员工基本信息记录!#REF!)</f>
        <v>#REF!</v>
      </c>
      <c r="E304" s="3" t="e">
        <f>IF(员工基本信息记录!#REF!="","",员工基本信息记录!#REF!)</f>
        <v>#REF!</v>
      </c>
      <c r="G304" s="1" t="str">
        <f t="shared" si="98"/>
        <v/>
      </c>
      <c r="H304" s="1" t="str">
        <f t="shared" si="99"/>
        <v/>
      </c>
      <c r="I304" s="3" t="str">
        <f t="shared" si="100"/>
        <v/>
      </c>
      <c r="J304" s="4" t="str">
        <f ca="1" t="shared" si="87"/>
        <v/>
      </c>
    </row>
    <row r="305" spans="1:10">
      <c r="A305" s="1" t="str">
        <f>IF(B305="","",COUNTIF($B$3:B305,"true"))</f>
        <v/>
      </c>
      <c r="B305" s="1" t="str">
        <f t="shared" si="88"/>
        <v/>
      </c>
      <c r="C305" s="1" t="e">
        <f>IF(员工基本信息记录!#REF!="","",员工基本信息记录!#REF!)</f>
        <v>#REF!</v>
      </c>
      <c r="D305" s="1" t="e">
        <f>IF(员工基本信息记录!#REF!="","",员工基本信息记录!#REF!)</f>
        <v>#REF!</v>
      </c>
      <c r="E305" s="3" t="e">
        <f>IF(员工基本信息记录!#REF!="","",员工基本信息记录!#REF!)</f>
        <v>#REF!</v>
      </c>
      <c r="G305" s="1" t="str">
        <f t="shared" si="98"/>
        <v/>
      </c>
      <c r="H305" s="1" t="str">
        <f t="shared" si="99"/>
        <v/>
      </c>
      <c r="I305" s="3" t="str">
        <f t="shared" si="100"/>
        <v/>
      </c>
      <c r="J305" s="4" t="str">
        <f ca="1" t="shared" si="87"/>
        <v/>
      </c>
    </row>
    <row r="306" spans="1:10">
      <c r="A306" s="1" t="str">
        <f>IF(B306="","",COUNTIF($B$3:B306,"true"))</f>
        <v/>
      </c>
      <c r="B306" s="1" t="str">
        <f t="shared" si="88"/>
        <v/>
      </c>
      <c r="C306" s="1" t="e">
        <f>IF(员工基本信息记录!#REF!="","",员工基本信息记录!#REF!)</f>
        <v>#REF!</v>
      </c>
      <c r="D306" s="1" t="e">
        <f>IF(员工基本信息记录!#REF!="","",员工基本信息记录!#REF!)</f>
        <v>#REF!</v>
      </c>
      <c r="E306" s="3" t="e">
        <f>IF(员工基本信息记录!#REF!="","",员工基本信息记录!#REF!)</f>
        <v>#REF!</v>
      </c>
      <c r="G306" s="1" t="str">
        <f t="shared" si="98"/>
        <v/>
      </c>
      <c r="H306" s="1" t="str">
        <f t="shared" si="99"/>
        <v/>
      </c>
      <c r="I306" s="3" t="str">
        <f t="shared" si="100"/>
        <v/>
      </c>
      <c r="J306" s="4" t="str">
        <f ca="1" t="shared" si="87"/>
        <v/>
      </c>
    </row>
    <row r="307" spans="1:10">
      <c r="A307" s="1" t="str">
        <f>IF(B307="","",COUNTIF($B$3:B307,"true"))</f>
        <v/>
      </c>
      <c r="B307" s="1" t="str">
        <f t="shared" si="88"/>
        <v/>
      </c>
      <c r="C307" s="1" t="e">
        <f>IF(员工基本信息记录!#REF!="","",员工基本信息记录!#REF!)</f>
        <v>#REF!</v>
      </c>
      <c r="D307" s="1" t="e">
        <f>IF(员工基本信息记录!#REF!="","",员工基本信息记录!#REF!)</f>
        <v>#REF!</v>
      </c>
      <c r="E307" s="3" t="e">
        <f>IF(员工基本信息记录!#REF!="","",员工基本信息记录!#REF!)</f>
        <v>#REF!</v>
      </c>
      <c r="G307" s="1" t="str">
        <f t="shared" si="98"/>
        <v/>
      </c>
      <c r="H307" s="1" t="str">
        <f t="shared" si="99"/>
        <v/>
      </c>
      <c r="I307" s="3" t="str">
        <f t="shared" si="100"/>
        <v/>
      </c>
      <c r="J307" s="4" t="str">
        <f ca="1" t="shared" si="87"/>
        <v/>
      </c>
    </row>
    <row r="308" spans="1:10">
      <c r="A308" s="1" t="str">
        <f>IF(B308="","",COUNTIF($B$3:B308,"true"))</f>
        <v/>
      </c>
      <c r="B308" s="1" t="str">
        <f t="shared" si="88"/>
        <v/>
      </c>
      <c r="C308" s="1" t="e">
        <f>IF(员工基本信息记录!#REF!="","",员工基本信息记录!#REF!)</f>
        <v>#REF!</v>
      </c>
      <c r="D308" s="1" t="e">
        <f>IF(员工基本信息记录!#REF!="","",员工基本信息记录!#REF!)</f>
        <v>#REF!</v>
      </c>
      <c r="E308" s="3" t="e">
        <f>IF(员工基本信息记录!#REF!="","",员工基本信息记录!#REF!)</f>
        <v>#REF!</v>
      </c>
      <c r="G308" s="1" t="str">
        <f t="shared" si="98"/>
        <v/>
      </c>
      <c r="H308" s="1" t="str">
        <f t="shared" si="99"/>
        <v/>
      </c>
      <c r="I308" s="3" t="str">
        <f t="shared" si="100"/>
        <v/>
      </c>
      <c r="J308" s="4" t="str">
        <f ca="1" t="shared" si="87"/>
        <v/>
      </c>
    </row>
    <row r="309" spans="1:10">
      <c r="A309" s="1" t="str">
        <f>IF(B309="","",COUNTIF($B$3:B309,"true"))</f>
        <v/>
      </c>
      <c r="B309" s="1" t="str">
        <f t="shared" si="88"/>
        <v/>
      </c>
      <c r="C309" s="1" t="e">
        <f>IF(员工基本信息记录!#REF!="","",员工基本信息记录!#REF!)</f>
        <v>#REF!</v>
      </c>
      <c r="D309" s="1" t="e">
        <f>IF(员工基本信息记录!#REF!="","",员工基本信息记录!#REF!)</f>
        <v>#REF!</v>
      </c>
      <c r="E309" s="3" t="e">
        <f>IF(员工基本信息记录!#REF!="","",员工基本信息记录!#REF!)</f>
        <v>#REF!</v>
      </c>
      <c r="G309" s="1" t="str">
        <f t="shared" si="98"/>
        <v/>
      </c>
      <c r="H309" s="1" t="str">
        <f t="shared" si="99"/>
        <v/>
      </c>
      <c r="I309" s="3" t="str">
        <f t="shared" si="100"/>
        <v/>
      </c>
      <c r="J309" s="4" t="str">
        <f ca="1" t="shared" si="87"/>
        <v/>
      </c>
    </row>
    <row r="310" spans="1:10">
      <c r="A310" s="1" t="str">
        <f>IF(B310="","",COUNTIF($B$3:B310,"true"))</f>
        <v/>
      </c>
      <c r="B310" s="1" t="str">
        <f t="shared" si="88"/>
        <v/>
      </c>
      <c r="C310" s="1" t="e">
        <f>IF(员工基本信息记录!#REF!="","",员工基本信息记录!#REF!)</f>
        <v>#REF!</v>
      </c>
      <c r="D310" s="1" t="e">
        <f>IF(员工基本信息记录!#REF!="","",员工基本信息记录!#REF!)</f>
        <v>#REF!</v>
      </c>
      <c r="E310" s="3" t="e">
        <f>IF(员工基本信息记录!#REF!="","",员工基本信息记录!#REF!)</f>
        <v>#REF!</v>
      </c>
      <c r="G310" s="1" t="str">
        <f t="shared" ref="G310:G319" si="101">IFERROR(VLOOKUP(ROW()-4,$A:$E,3,0),"")</f>
        <v/>
      </c>
      <c r="H310" s="1" t="str">
        <f t="shared" ref="H310:H319" si="102">IFERROR(VLOOKUP(ROW()-4,$A:$E,4,0),"")</f>
        <v/>
      </c>
      <c r="I310" s="3" t="str">
        <f t="shared" ref="I310:I319" si="103">IFERROR(VLOOKUP(ROW()-4,$A:$E,5,0),"")</f>
        <v/>
      </c>
      <c r="J310" s="4" t="str">
        <f ca="1" t="shared" si="87"/>
        <v/>
      </c>
    </row>
    <row r="311" spans="1:10">
      <c r="A311" s="1" t="str">
        <f>IF(B311="","",COUNTIF($B$3:B311,"true"))</f>
        <v/>
      </c>
      <c r="B311" s="1" t="str">
        <f t="shared" si="88"/>
        <v/>
      </c>
      <c r="C311" s="1" t="e">
        <f>IF(员工基本信息记录!#REF!="","",员工基本信息记录!#REF!)</f>
        <v>#REF!</v>
      </c>
      <c r="D311" s="1" t="e">
        <f>IF(员工基本信息记录!#REF!="","",员工基本信息记录!#REF!)</f>
        <v>#REF!</v>
      </c>
      <c r="E311" s="3" t="e">
        <f>IF(员工基本信息记录!#REF!="","",员工基本信息记录!#REF!)</f>
        <v>#REF!</v>
      </c>
      <c r="G311" s="1" t="str">
        <f t="shared" si="101"/>
        <v/>
      </c>
      <c r="H311" s="1" t="str">
        <f t="shared" si="102"/>
        <v/>
      </c>
      <c r="I311" s="3" t="str">
        <f t="shared" si="103"/>
        <v/>
      </c>
      <c r="J311" s="4" t="str">
        <f ca="1" t="shared" si="87"/>
        <v/>
      </c>
    </row>
    <row r="312" spans="1:10">
      <c r="A312" s="1" t="str">
        <f>IF(B312="","",COUNTIF($B$3:B312,"true"))</f>
        <v/>
      </c>
      <c r="B312" s="1" t="str">
        <f t="shared" si="88"/>
        <v/>
      </c>
      <c r="C312" s="1" t="e">
        <f>IF(员工基本信息记录!#REF!="","",员工基本信息记录!#REF!)</f>
        <v>#REF!</v>
      </c>
      <c r="D312" s="1" t="e">
        <f>IF(员工基本信息记录!#REF!="","",员工基本信息记录!#REF!)</f>
        <v>#REF!</v>
      </c>
      <c r="E312" s="3" t="e">
        <f>IF(员工基本信息记录!#REF!="","",员工基本信息记录!#REF!)</f>
        <v>#REF!</v>
      </c>
      <c r="G312" s="1" t="str">
        <f t="shared" si="101"/>
        <v/>
      </c>
      <c r="H312" s="1" t="str">
        <f t="shared" si="102"/>
        <v/>
      </c>
      <c r="I312" s="3" t="str">
        <f t="shared" si="103"/>
        <v/>
      </c>
      <c r="J312" s="4" t="str">
        <f ca="1" t="shared" si="87"/>
        <v/>
      </c>
    </row>
    <row r="313" spans="1:10">
      <c r="A313" s="1" t="str">
        <f>IF(B313="","",COUNTIF($B$3:B313,"true"))</f>
        <v/>
      </c>
      <c r="B313" s="1" t="str">
        <f t="shared" si="88"/>
        <v/>
      </c>
      <c r="C313" s="1" t="e">
        <f>IF(员工基本信息记录!#REF!="","",员工基本信息记录!#REF!)</f>
        <v>#REF!</v>
      </c>
      <c r="D313" s="1" t="e">
        <f>IF(员工基本信息记录!#REF!="","",员工基本信息记录!#REF!)</f>
        <v>#REF!</v>
      </c>
      <c r="E313" s="3" t="e">
        <f>IF(员工基本信息记录!#REF!="","",员工基本信息记录!#REF!)</f>
        <v>#REF!</v>
      </c>
      <c r="G313" s="1" t="str">
        <f t="shared" si="101"/>
        <v/>
      </c>
      <c r="H313" s="1" t="str">
        <f t="shared" si="102"/>
        <v/>
      </c>
      <c r="I313" s="3" t="str">
        <f t="shared" si="103"/>
        <v/>
      </c>
      <c r="J313" s="4" t="str">
        <f ca="1" t="shared" si="87"/>
        <v/>
      </c>
    </row>
    <row r="314" spans="1:10">
      <c r="A314" s="1" t="str">
        <f>IF(B314="","",COUNTIF($B$3:B314,"true"))</f>
        <v/>
      </c>
      <c r="B314" s="1" t="str">
        <f t="shared" si="88"/>
        <v/>
      </c>
      <c r="C314" s="1" t="e">
        <f>IF(员工基本信息记录!#REF!="","",员工基本信息记录!#REF!)</f>
        <v>#REF!</v>
      </c>
      <c r="D314" s="1" t="e">
        <f>IF(员工基本信息记录!#REF!="","",员工基本信息记录!#REF!)</f>
        <v>#REF!</v>
      </c>
      <c r="E314" s="3" t="e">
        <f>IF(员工基本信息记录!#REF!="","",员工基本信息记录!#REF!)</f>
        <v>#REF!</v>
      </c>
      <c r="G314" s="1" t="str">
        <f t="shared" si="101"/>
        <v/>
      </c>
      <c r="H314" s="1" t="str">
        <f t="shared" si="102"/>
        <v/>
      </c>
      <c r="I314" s="3" t="str">
        <f t="shared" si="103"/>
        <v/>
      </c>
      <c r="J314" s="4" t="str">
        <f ca="1" t="shared" si="87"/>
        <v/>
      </c>
    </row>
    <row r="315" spans="1:10">
      <c r="A315" s="1" t="str">
        <f>IF(B315="","",COUNTIF($B$3:B315,"true"))</f>
        <v/>
      </c>
      <c r="B315" s="1" t="str">
        <f t="shared" si="88"/>
        <v/>
      </c>
      <c r="C315" s="1" t="e">
        <f>IF(员工基本信息记录!#REF!="","",员工基本信息记录!#REF!)</f>
        <v>#REF!</v>
      </c>
      <c r="D315" s="1" t="e">
        <f>IF(员工基本信息记录!#REF!="","",员工基本信息记录!#REF!)</f>
        <v>#REF!</v>
      </c>
      <c r="E315" s="3" t="e">
        <f>IF(员工基本信息记录!#REF!="","",员工基本信息记录!#REF!)</f>
        <v>#REF!</v>
      </c>
      <c r="G315" s="1" t="str">
        <f t="shared" si="101"/>
        <v/>
      </c>
      <c r="H315" s="1" t="str">
        <f t="shared" si="102"/>
        <v/>
      </c>
      <c r="I315" s="3" t="str">
        <f t="shared" si="103"/>
        <v/>
      </c>
      <c r="J315" s="4" t="str">
        <f ca="1" t="shared" si="87"/>
        <v/>
      </c>
    </row>
    <row r="316" spans="1:10">
      <c r="A316" s="1" t="str">
        <f>IF(B316="","",COUNTIF($B$3:B316,"true"))</f>
        <v/>
      </c>
      <c r="B316" s="1" t="str">
        <f t="shared" si="88"/>
        <v/>
      </c>
      <c r="C316" s="1" t="e">
        <f>IF(员工基本信息记录!#REF!="","",员工基本信息记录!#REF!)</f>
        <v>#REF!</v>
      </c>
      <c r="D316" s="1" t="e">
        <f>IF(员工基本信息记录!#REF!="","",员工基本信息记录!#REF!)</f>
        <v>#REF!</v>
      </c>
      <c r="E316" s="3" t="e">
        <f>IF(员工基本信息记录!#REF!="","",员工基本信息记录!#REF!)</f>
        <v>#REF!</v>
      </c>
      <c r="G316" s="1" t="str">
        <f t="shared" si="101"/>
        <v/>
      </c>
      <c r="H316" s="1" t="str">
        <f t="shared" si="102"/>
        <v/>
      </c>
      <c r="I316" s="3" t="str">
        <f t="shared" si="103"/>
        <v/>
      </c>
      <c r="J316" s="4" t="str">
        <f ca="1" t="shared" si="87"/>
        <v/>
      </c>
    </row>
    <row r="317" spans="1:10">
      <c r="A317" s="1" t="str">
        <f>IF(B317="","",COUNTIF($B$3:B317,"true"))</f>
        <v/>
      </c>
      <c r="B317" s="1" t="str">
        <f t="shared" si="88"/>
        <v/>
      </c>
      <c r="C317" s="1" t="e">
        <f>IF(员工基本信息记录!#REF!="","",员工基本信息记录!#REF!)</f>
        <v>#REF!</v>
      </c>
      <c r="D317" s="1" t="e">
        <f>IF(员工基本信息记录!#REF!="","",员工基本信息记录!#REF!)</f>
        <v>#REF!</v>
      </c>
      <c r="E317" s="3" t="e">
        <f>IF(员工基本信息记录!#REF!="","",员工基本信息记录!#REF!)</f>
        <v>#REF!</v>
      </c>
      <c r="G317" s="1" t="str">
        <f t="shared" si="101"/>
        <v/>
      </c>
      <c r="H317" s="1" t="str">
        <f t="shared" si="102"/>
        <v/>
      </c>
      <c r="I317" s="3" t="str">
        <f t="shared" si="103"/>
        <v/>
      </c>
      <c r="J317" s="4" t="str">
        <f ca="1" t="shared" si="87"/>
        <v/>
      </c>
    </row>
    <row r="318" spans="1:10">
      <c r="A318" s="1" t="str">
        <f>IF(B318="","",COUNTIF($B$3:B318,"true"))</f>
        <v/>
      </c>
      <c r="B318" s="1" t="str">
        <f t="shared" si="88"/>
        <v/>
      </c>
      <c r="C318" s="1" t="e">
        <f>IF(员工基本信息记录!#REF!="","",员工基本信息记录!#REF!)</f>
        <v>#REF!</v>
      </c>
      <c r="D318" s="1" t="e">
        <f>IF(员工基本信息记录!#REF!="","",员工基本信息记录!#REF!)</f>
        <v>#REF!</v>
      </c>
      <c r="E318" s="3" t="e">
        <f>IF(员工基本信息记录!#REF!="","",员工基本信息记录!#REF!)</f>
        <v>#REF!</v>
      </c>
      <c r="G318" s="1" t="str">
        <f t="shared" si="101"/>
        <v/>
      </c>
      <c r="H318" s="1" t="str">
        <f t="shared" si="102"/>
        <v/>
      </c>
      <c r="I318" s="3" t="str">
        <f t="shared" si="103"/>
        <v/>
      </c>
      <c r="J318" s="4" t="str">
        <f ca="1" t="shared" si="87"/>
        <v/>
      </c>
    </row>
    <row r="319" spans="1:10">
      <c r="A319" s="1" t="str">
        <f>IF(B319="","",COUNTIF($B$3:B319,"true"))</f>
        <v/>
      </c>
      <c r="B319" s="1" t="str">
        <f t="shared" si="88"/>
        <v/>
      </c>
      <c r="C319" s="1" t="e">
        <f>IF(员工基本信息记录!#REF!="","",员工基本信息记录!#REF!)</f>
        <v>#REF!</v>
      </c>
      <c r="D319" s="1" t="e">
        <f>IF(员工基本信息记录!#REF!="","",员工基本信息记录!#REF!)</f>
        <v>#REF!</v>
      </c>
      <c r="E319" s="3" t="e">
        <f>IF(员工基本信息记录!#REF!="","",员工基本信息记录!#REF!)</f>
        <v>#REF!</v>
      </c>
      <c r="G319" s="1" t="str">
        <f t="shared" si="101"/>
        <v/>
      </c>
      <c r="H319" s="1" t="str">
        <f t="shared" si="102"/>
        <v/>
      </c>
      <c r="I319" s="3" t="str">
        <f t="shared" si="103"/>
        <v/>
      </c>
      <c r="J319" s="4" t="str">
        <f ca="1" t="shared" si="87"/>
        <v/>
      </c>
    </row>
    <row r="320" spans="1:10">
      <c r="A320" s="1" t="str">
        <f>IF(B320="","",COUNTIF($B$3:B320,"true"))</f>
        <v/>
      </c>
      <c r="B320" s="1" t="str">
        <f t="shared" si="88"/>
        <v/>
      </c>
      <c r="C320" s="1" t="e">
        <f>IF(员工基本信息记录!#REF!="","",员工基本信息记录!#REF!)</f>
        <v>#REF!</v>
      </c>
      <c r="D320" s="1" t="e">
        <f>IF(员工基本信息记录!#REF!="","",员工基本信息记录!#REF!)</f>
        <v>#REF!</v>
      </c>
      <c r="E320" s="3" t="e">
        <f>IF(员工基本信息记录!#REF!="","",员工基本信息记录!#REF!)</f>
        <v>#REF!</v>
      </c>
      <c r="G320" s="1" t="str">
        <f t="shared" ref="G320:G329" si="104">IFERROR(VLOOKUP(ROW()-4,$A:$E,3,0),"")</f>
        <v/>
      </c>
      <c r="H320" s="1" t="str">
        <f t="shared" ref="H320:H329" si="105">IFERROR(VLOOKUP(ROW()-4,$A:$E,4,0),"")</f>
        <v/>
      </c>
      <c r="I320" s="3" t="str">
        <f t="shared" ref="I320:I329" si="106">IFERROR(VLOOKUP(ROW()-4,$A:$E,5,0),"")</f>
        <v/>
      </c>
      <c r="J320" s="4" t="str">
        <f ca="1" t="shared" si="87"/>
        <v/>
      </c>
    </row>
    <row r="321" spans="1:10">
      <c r="A321" s="1" t="str">
        <f>IF(B321="","",COUNTIF($B$3:B321,"true"))</f>
        <v/>
      </c>
      <c r="B321" s="1" t="str">
        <f t="shared" si="88"/>
        <v/>
      </c>
      <c r="C321" s="1" t="e">
        <f>IF(员工基本信息记录!#REF!="","",员工基本信息记录!#REF!)</f>
        <v>#REF!</v>
      </c>
      <c r="D321" s="1" t="e">
        <f>IF(员工基本信息记录!#REF!="","",员工基本信息记录!#REF!)</f>
        <v>#REF!</v>
      </c>
      <c r="E321" s="3" t="e">
        <f>IF(员工基本信息记录!#REF!="","",员工基本信息记录!#REF!)</f>
        <v>#REF!</v>
      </c>
      <c r="G321" s="1" t="str">
        <f t="shared" si="104"/>
        <v/>
      </c>
      <c r="H321" s="1" t="str">
        <f t="shared" si="105"/>
        <v/>
      </c>
      <c r="I321" s="3" t="str">
        <f t="shared" si="106"/>
        <v/>
      </c>
      <c r="J321" s="4" t="str">
        <f ca="1" t="shared" si="87"/>
        <v/>
      </c>
    </row>
    <row r="322" spans="1:10">
      <c r="A322" s="1" t="str">
        <f>IF(B322="","",COUNTIF($B$3:B322,"true"))</f>
        <v/>
      </c>
      <c r="B322" s="1" t="str">
        <f t="shared" si="88"/>
        <v/>
      </c>
      <c r="C322" s="1" t="e">
        <f>IF(员工基本信息记录!#REF!="","",员工基本信息记录!#REF!)</f>
        <v>#REF!</v>
      </c>
      <c r="D322" s="1" t="e">
        <f>IF(员工基本信息记录!#REF!="","",员工基本信息记录!#REF!)</f>
        <v>#REF!</v>
      </c>
      <c r="E322" s="3" t="e">
        <f>IF(员工基本信息记录!#REF!="","",员工基本信息记录!#REF!)</f>
        <v>#REF!</v>
      </c>
      <c r="G322" s="1" t="str">
        <f t="shared" si="104"/>
        <v/>
      </c>
      <c r="H322" s="1" t="str">
        <f t="shared" si="105"/>
        <v/>
      </c>
      <c r="I322" s="3" t="str">
        <f t="shared" si="106"/>
        <v/>
      </c>
      <c r="J322" s="4" t="str">
        <f ca="1" t="shared" si="87"/>
        <v/>
      </c>
    </row>
    <row r="323" spans="1:10">
      <c r="A323" s="1" t="str">
        <f>IF(B323="","",COUNTIF($B$3:B323,"true"))</f>
        <v/>
      </c>
      <c r="B323" s="1" t="str">
        <f t="shared" si="88"/>
        <v/>
      </c>
      <c r="C323" s="1" t="e">
        <f>IF(员工基本信息记录!#REF!="","",员工基本信息记录!#REF!)</f>
        <v>#REF!</v>
      </c>
      <c r="D323" s="1" t="e">
        <f>IF(员工基本信息记录!#REF!="","",员工基本信息记录!#REF!)</f>
        <v>#REF!</v>
      </c>
      <c r="E323" s="3" t="e">
        <f>IF(员工基本信息记录!#REF!="","",员工基本信息记录!#REF!)</f>
        <v>#REF!</v>
      </c>
      <c r="G323" s="1" t="str">
        <f t="shared" si="104"/>
        <v/>
      </c>
      <c r="H323" s="1" t="str">
        <f t="shared" si="105"/>
        <v/>
      </c>
      <c r="I323" s="3" t="str">
        <f t="shared" si="106"/>
        <v/>
      </c>
      <c r="J323" s="4" t="str">
        <f ca="1" t="shared" si="87"/>
        <v/>
      </c>
    </row>
    <row r="324" spans="1:10">
      <c r="A324" s="1" t="str">
        <f>IF(B324="","",COUNTIF($B$3:B324,"true"))</f>
        <v/>
      </c>
      <c r="B324" s="1" t="str">
        <f t="shared" si="88"/>
        <v/>
      </c>
      <c r="C324" s="1" t="e">
        <f>IF(员工基本信息记录!#REF!="","",员工基本信息记录!#REF!)</f>
        <v>#REF!</v>
      </c>
      <c r="D324" s="1" t="e">
        <f>IF(员工基本信息记录!#REF!="","",员工基本信息记录!#REF!)</f>
        <v>#REF!</v>
      </c>
      <c r="E324" s="3" t="e">
        <f>IF(员工基本信息记录!#REF!="","",员工基本信息记录!#REF!)</f>
        <v>#REF!</v>
      </c>
      <c r="G324" s="1" t="str">
        <f t="shared" si="104"/>
        <v/>
      </c>
      <c r="H324" s="1" t="str">
        <f t="shared" si="105"/>
        <v/>
      </c>
      <c r="I324" s="3" t="str">
        <f t="shared" si="106"/>
        <v/>
      </c>
      <c r="J324" s="4" t="str">
        <f ca="1" t="shared" si="87"/>
        <v/>
      </c>
    </row>
    <row r="325" spans="1:10">
      <c r="A325" s="1" t="str">
        <f>IF(B325="","",COUNTIF($B$3:B325,"true"))</f>
        <v/>
      </c>
      <c r="B325" s="1" t="str">
        <f t="shared" si="88"/>
        <v/>
      </c>
      <c r="C325" s="1" t="e">
        <f>IF(员工基本信息记录!#REF!="","",员工基本信息记录!#REF!)</f>
        <v>#REF!</v>
      </c>
      <c r="D325" s="1" t="e">
        <f>IF(员工基本信息记录!#REF!="","",员工基本信息记录!#REF!)</f>
        <v>#REF!</v>
      </c>
      <c r="E325" s="3" t="e">
        <f>IF(员工基本信息记录!#REF!="","",员工基本信息记录!#REF!)</f>
        <v>#REF!</v>
      </c>
      <c r="G325" s="1" t="str">
        <f t="shared" si="104"/>
        <v/>
      </c>
      <c r="H325" s="1" t="str">
        <f t="shared" si="105"/>
        <v/>
      </c>
      <c r="I325" s="3" t="str">
        <f t="shared" si="106"/>
        <v/>
      </c>
      <c r="J325" s="4" t="str">
        <f ca="1" t="shared" si="87"/>
        <v/>
      </c>
    </row>
    <row r="326" spans="1:10">
      <c r="A326" s="1" t="str">
        <f>IF(B326="","",COUNTIF($B$3:B326,"true"))</f>
        <v/>
      </c>
      <c r="B326" s="1" t="str">
        <f t="shared" si="88"/>
        <v/>
      </c>
      <c r="C326" s="1" t="e">
        <f>IF(员工基本信息记录!#REF!="","",员工基本信息记录!#REF!)</f>
        <v>#REF!</v>
      </c>
      <c r="D326" s="1" t="e">
        <f>IF(员工基本信息记录!#REF!="","",员工基本信息记录!#REF!)</f>
        <v>#REF!</v>
      </c>
      <c r="E326" s="3" t="e">
        <f>IF(员工基本信息记录!#REF!="","",员工基本信息记录!#REF!)</f>
        <v>#REF!</v>
      </c>
      <c r="G326" s="1" t="str">
        <f t="shared" si="104"/>
        <v/>
      </c>
      <c r="H326" s="1" t="str">
        <f t="shared" si="105"/>
        <v/>
      </c>
      <c r="I326" s="3" t="str">
        <f t="shared" si="106"/>
        <v/>
      </c>
      <c r="J326" s="4" t="str">
        <f ca="1" t="shared" ref="J326:J389" si="107">IFERROR(IF(DAY(TODAY())-DAY(I326)=0,"今天生日",IF(DAY(TODAY())&gt;DAY(I326),"本月生日已过",IF(DAY(TODAY())&lt;DAY(I326),"还有"&amp;DAY(TODAY())-DAY(I326)&amp;"天生日"))),"")</f>
        <v/>
      </c>
    </row>
    <row r="327" spans="1:10">
      <c r="A327" s="1" t="str">
        <f>IF(B327="","",COUNTIF($B$3:B327,"true"))</f>
        <v/>
      </c>
      <c r="B327" s="1" t="str">
        <f t="shared" si="88"/>
        <v/>
      </c>
      <c r="C327" s="1" t="e">
        <f>IF(员工基本信息记录!#REF!="","",员工基本信息记录!#REF!)</f>
        <v>#REF!</v>
      </c>
      <c r="D327" s="1" t="e">
        <f>IF(员工基本信息记录!#REF!="","",员工基本信息记录!#REF!)</f>
        <v>#REF!</v>
      </c>
      <c r="E327" s="3" t="e">
        <f>IF(员工基本信息记录!#REF!="","",员工基本信息记录!#REF!)</f>
        <v>#REF!</v>
      </c>
      <c r="G327" s="1" t="str">
        <f t="shared" si="104"/>
        <v/>
      </c>
      <c r="H327" s="1" t="str">
        <f t="shared" si="105"/>
        <v/>
      </c>
      <c r="I327" s="3" t="str">
        <f t="shared" si="106"/>
        <v/>
      </c>
      <c r="J327" s="4" t="str">
        <f ca="1" t="shared" si="107"/>
        <v/>
      </c>
    </row>
    <row r="328" spans="1:10">
      <c r="A328" s="1" t="str">
        <f>IF(B328="","",COUNTIF($B$3:B328,"true"))</f>
        <v/>
      </c>
      <c r="B328" s="1" t="str">
        <f t="shared" si="88"/>
        <v/>
      </c>
      <c r="C328" s="1" t="e">
        <f>IF(员工基本信息记录!#REF!="","",员工基本信息记录!#REF!)</f>
        <v>#REF!</v>
      </c>
      <c r="D328" s="1" t="e">
        <f>IF(员工基本信息记录!#REF!="","",员工基本信息记录!#REF!)</f>
        <v>#REF!</v>
      </c>
      <c r="E328" s="3" t="e">
        <f>IF(员工基本信息记录!#REF!="","",员工基本信息记录!#REF!)</f>
        <v>#REF!</v>
      </c>
      <c r="G328" s="1" t="str">
        <f t="shared" si="104"/>
        <v/>
      </c>
      <c r="H328" s="1" t="str">
        <f t="shared" si="105"/>
        <v/>
      </c>
      <c r="I328" s="3" t="str">
        <f t="shared" si="106"/>
        <v/>
      </c>
      <c r="J328" s="4" t="str">
        <f ca="1" t="shared" si="107"/>
        <v/>
      </c>
    </row>
    <row r="329" spans="1:10">
      <c r="A329" s="1" t="str">
        <f>IF(B329="","",COUNTIF($B$3:B329,"true"))</f>
        <v/>
      </c>
      <c r="B329" s="1" t="str">
        <f t="shared" si="88"/>
        <v/>
      </c>
      <c r="C329" s="1" t="e">
        <f>IF(员工基本信息记录!#REF!="","",员工基本信息记录!#REF!)</f>
        <v>#REF!</v>
      </c>
      <c r="D329" s="1" t="e">
        <f>IF(员工基本信息记录!#REF!="","",员工基本信息记录!#REF!)</f>
        <v>#REF!</v>
      </c>
      <c r="E329" s="3" t="e">
        <f>IF(员工基本信息记录!#REF!="","",员工基本信息记录!#REF!)</f>
        <v>#REF!</v>
      </c>
      <c r="G329" s="1" t="str">
        <f t="shared" si="104"/>
        <v/>
      </c>
      <c r="H329" s="1" t="str">
        <f t="shared" si="105"/>
        <v/>
      </c>
      <c r="I329" s="3" t="str">
        <f t="shared" si="106"/>
        <v/>
      </c>
      <c r="J329" s="4" t="str">
        <f ca="1" t="shared" si="107"/>
        <v/>
      </c>
    </row>
    <row r="330" spans="1:10">
      <c r="A330" s="1" t="str">
        <f>IF(B330="","",COUNTIF($B$3:B330,"true"))</f>
        <v/>
      </c>
      <c r="B330" s="1" t="str">
        <f t="shared" si="88"/>
        <v/>
      </c>
      <c r="C330" s="1" t="e">
        <f>IF(员工基本信息记录!#REF!="","",员工基本信息记录!#REF!)</f>
        <v>#REF!</v>
      </c>
      <c r="D330" s="1" t="e">
        <f>IF(员工基本信息记录!#REF!="","",员工基本信息记录!#REF!)</f>
        <v>#REF!</v>
      </c>
      <c r="E330" s="3" t="e">
        <f>IF(员工基本信息记录!#REF!="","",员工基本信息记录!#REF!)</f>
        <v>#REF!</v>
      </c>
      <c r="G330" s="1" t="str">
        <f t="shared" ref="G330:G339" si="108">IFERROR(VLOOKUP(ROW()-4,$A:$E,3,0),"")</f>
        <v/>
      </c>
      <c r="H330" s="1" t="str">
        <f t="shared" ref="H330:H339" si="109">IFERROR(VLOOKUP(ROW()-4,$A:$E,4,0),"")</f>
        <v/>
      </c>
      <c r="I330" s="3" t="str">
        <f t="shared" ref="I330:I339" si="110">IFERROR(VLOOKUP(ROW()-4,$A:$E,5,0),"")</f>
        <v/>
      </c>
      <c r="J330" s="4" t="str">
        <f ca="1" t="shared" si="107"/>
        <v/>
      </c>
    </row>
    <row r="331" spans="1:10">
      <c r="A331" s="1" t="str">
        <f>IF(B331="","",COUNTIF($B$3:B331,"true"))</f>
        <v/>
      </c>
      <c r="B331" s="1" t="str">
        <f t="shared" ref="B331:B394" si="111">IFERROR(MONTH(E331)=$H$1,"")</f>
        <v/>
      </c>
      <c r="C331" s="1" t="e">
        <f>IF(员工基本信息记录!#REF!="","",员工基本信息记录!#REF!)</f>
        <v>#REF!</v>
      </c>
      <c r="D331" s="1" t="e">
        <f>IF(员工基本信息记录!#REF!="","",员工基本信息记录!#REF!)</f>
        <v>#REF!</v>
      </c>
      <c r="E331" s="3" t="e">
        <f>IF(员工基本信息记录!#REF!="","",员工基本信息记录!#REF!)</f>
        <v>#REF!</v>
      </c>
      <c r="G331" s="1" t="str">
        <f t="shared" si="108"/>
        <v/>
      </c>
      <c r="H331" s="1" t="str">
        <f t="shared" si="109"/>
        <v/>
      </c>
      <c r="I331" s="3" t="str">
        <f t="shared" si="110"/>
        <v/>
      </c>
      <c r="J331" s="4" t="str">
        <f ca="1" t="shared" si="107"/>
        <v/>
      </c>
    </row>
    <row r="332" spans="1:10">
      <c r="A332" s="1" t="str">
        <f>IF(B332="","",COUNTIF($B$3:B332,"true"))</f>
        <v/>
      </c>
      <c r="B332" s="1" t="str">
        <f t="shared" si="111"/>
        <v/>
      </c>
      <c r="C332" s="1" t="e">
        <f>IF(员工基本信息记录!#REF!="","",员工基本信息记录!#REF!)</f>
        <v>#REF!</v>
      </c>
      <c r="D332" s="1" t="e">
        <f>IF(员工基本信息记录!#REF!="","",员工基本信息记录!#REF!)</f>
        <v>#REF!</v>
      </c>
      <c r="E332" s="3" t="e">
        <f>IF(员工基本信息记录!#REF!="","",员工基本信息记录!#REF!)</f>
        <v>#REF!</v>
      </c>
      <c r="G332" s="1" t="str">
        <f t="shared" si="108"/>
        <v/>
      </c>
      <c r="H332" s="1" t="str">
        <f t="shared" si="109"/>
        <v/>
      </c>
      <c r="I332" s="3" t="str">
        <f t="shared" si="110"/>
        <v/>
      </c>
      <c r="J332" s="4" t="str">
        <f ca="1" t="shared" si="107"/>
        <v/>
      </c>
    </row>
    <row r="333" spans="1:10">
      <c r="A333" s="1" t="str">
        <f>IF(B333="","",COUNTIF($B$3:B333,"true"))</f>
        <v/>
      </c>
      <c r="B333" s="1" t="str">
        <f t="shared" si="111"/>
        <v/>
      </c>
      <c r="C333" s="1" t="e">
        <f>IF(员工基本信息记录!#REF!="","",员工基本信息记录!#REF!)</f>
        <v>#REF!</v>
      </c>
      <c r="D333" s="1" t="e">
        <f>IF(员工基本信息记录!#REF!="","",员工基本信息记录!#REF!)</f>
        <v>#REF!</v>
      </c>
      <c r="E333" s="3" t="e">
        <f>IF(员工基本信息记录!#REF!="","",员工基本信息记录!#REF!)</f>
        <v>#REF!</v>
      </c>
      <c r="G333" s="1" t="str">
        <f t="shared" si="108"/>
        <v/>
      </c>
      <c r="H333" s="1" t="str">
        <f t="shared" si="109"/>
        <v/>
      </c>
      <c r="I333" s="3" t="str">
        <f t="shared" si="110"/>
        <v/>
      </c>
      <c r="J333" s="4" t="str">
        <f ca="1" t="shared" si="107"/>
        <v/>
      </c>
    </row>
    <row r="334" spans="1:10">
      <c r="A334" s="1" t="str">
        <f>IF(B334="","",COUNTIF($B$3:B334,"true"))</f>
        <v/>
      </c>
      <c r="B334" s="1" t="str">
        <f t="shared" si="111"/>
        <v/>
      </c>
      <c r="C334" s="1" t="e">
        <f>IF(员工基本信息记录!#REF!="","",员工基本信息记录!#REF!)</f>
        <v>#REF!</v>
      </c>
      <c r="D334" s="1" t="e">
        <f>IF(员工基本信息记录!#REF!="","",员工基本信息记录!#REF!)</f>
        <v>#REF!</v>
      </c>
      <c r="E334" s="3" t="e">
        <f>IF(员工基本信息记录!#REF!="","",员工基本信息记录!#REF!)</f>
        <v>#REF!</v>
      </c>
      <c r="G334" s="1" t="str">
        <f t="shared" si="108"/>
        <v/>
      </c>
      <c r="H334" s="1" t="str">
        <f t="shared" si="109"/>
        <v/>
      </c>
      <c r="I334" s="3" t="str">
        <f t="shared" si="110"/>
        <v/>
      </c>
      <c r="J334" s="4" t="str">
        <f ca="1" t="shared" si="107"/>
        <v/>
      </c>
    </row>
    <row r="335" spans="1:10">
      <c r="A335" s="1" t="str">
        <f>IF(B335="","",COUNTIF($B$3:B335,"true"))</f>
        <v/>
      </c>
      <c r="B335" s="1" t="str">
        <f t="shared" si="111"/>
        <v/>
      </c>
      <c r="C335" s="1" t="e">
        <f>IF(员工基本信息记录!#REF!="","",员工基本信息记录!#REF!)</f>
        <v>#REF!</v>
      </c>
      <c r="D335" s="1" t="e">
        <f>IF(员工基本信息记录!#REF!="","",员工基本信息记录!#REF!)</f>
        <v>#REF!</v>
      </c>
      <c r="E335" s="3" t="e">
        <f>IF(员工基本信息记录!#REF!="","",员工基本信息记录!#REF!)</f>
        <v>#REF!</v>
      </c>
      <c r="G335" s="1" t="str">
        <f t="shared" si="108"/>
        <v/>
      </c>
      <c r="H335" s="1" t="str">
        <f t="shared" si="109"/>
        <v/>
      </c>
      <c r="I335" s="3" t="str">
        <f t="shared" si="110"/>
        <v/>
      </c>
      <c r="J335" s="4" t="str">
        <f ca="1" t="shared" si="107"/>
        <v/>
      </c>
    </row>
    <row r="336" spans="1:10">
      <c r="A336" s="1" t="str">
        <f>IF(B336="","",COUNTIF($B$3:B336,"true"))</f>
        <v/>
      </c>
      <c r="B336" s="1" t="str">
        <f t="shared" si="111"/>
        <v/>
      </c>
      <c r="C336" s="1" t="e">
        <f>IF(员工基本信息记录!#REF!="","",员工基本信息记录!#REF!)</f>
        <v>#REF!</v>
      </c>
      <c r="D336" s="1" t="e">
        <f>IF(员工基本信息记录!#REF!="","",员工基本信息记录!#REF!)</f>
        <v>#REF!</v>
      </c>
      <c r="E336" s="3" t="e">
        <f>IF(员工基本信息记录!#REF!="","",员工基本信息记录!#REF!)</f>
        <v>#REF!</v>
      </c>
      <c r="G336" s="1" t="str">
        <f t="shared" si="108"/>
        <v/>
      </c>
      <c r="H336" s="1" t="str">
        <f t="shared" si="109"/>
        <v/>
      </c>
      <c r="I336" s="3" t="str">
        <f t="shared" si="110"/>
        <v/>
      </c>
      <c r="J336" s="4" t="str">
        <f ca="1" t="shared" si="107"/>
        <v/>
      </c>
    </row>
    <row r="337" spans="1:10">
      <c r="A337" s="1" t="str">
        <f>IF(B337="","",COUNTIF($B$3:B337,"true"))</f>
        <v/>
      </c>
      <c r="B337" s="1" t="str">
        <f t="shared" si="111"/>
        <v/>
      </c>
      <c r="C337" s="1" t="e">
        <f>IF(员工基本信息记录!#REF!="","",员工基本信息记录!#REF!)</f>
        <v>#REF!</v>
      </c>
      <c r="D337" s="1" t="e">
        <f>IF(员工基本信息记录!#REF!="","",员工基本信息记录!#REF!)</f>
        <v>#REF!</v>
      </c>
      <c r="E337" s="3" t="e">
        <f>IF(员工基本信息记录!#REF!="","",员工基本信息记录!#REF!)</f>
        <v>#REF!</v>
      </c>
      <c r="G337" s="1" t="str">
        <f t="shared" si="108"/>
        <v/>
      </c>
      <c r="H337" s="1" t="str">
        <f t="shared" si="109"/>
        <v/>
      </c>
      <c r="I337" s="3" t="str">
        <f t="shared" si="110"/>
        <v/>
      </c>
      <c r="J337" s="4" t="str">
        <f ca="1" t="shared" si="107"/>
        <v/>
      </c>
    </row>
    <row r="338" spans="1:10">
      <c r="A338" s="1" t="str">
        <f>IF(B338="","",COUNTIF($B$3:B338,"true"))</f>
        <v/>
      </c>
      <c r="B338" s="1" t="str">
        <f t="shared" si="111"/>
        <v/>
      </c>
      <c r="C338" s="1" t="e">
        <f>IF(员工基本信息记录!#REF!="","",员工基本信息记录!#REF!)</f>
        <v>#REF!</v>
      </c>
      <c r="D338" s="1" t="e">
        <f>IF(员工基本信息记录!#REF!="","",员工基本信息记录!#REF!)</f>
        <v>#REF!</v>
      </c>
      <c r="E338" s="3" t="e">
        <f>IF(员工基本信息记录!#REF!="","",员工基本信息记录!#REF!)</f>
        <v>#REF!</v>
      </c>
      <c r="G338" s="1" t="str">
        <f t="shared" si="108"/>
        <v/>
      </c>
      <c r="H338" s="1" t="str">
        <f t="shared" si="109"/>
        <v/>
      </c>
      <c r="I338" s="3" t="str">
        <f t="shared" si="110"/>
        <v/>
      </c>
      <c r="J338" s="4" t="str">
        <f ca="1" t="shared" si="107"/>
        <v/>
      </c>
    </row>
    <row r="339" spans="1:10">
      <c r="A339" s="1" t="str">
        <f>IF(B339="","",COUNTIF($B$3:B339,"true"))</f>
        <v/>
      </c>
      <c r="B339" s="1" t="str">
        <f t="shared" si="111"/>
        <v/>
      </c>
      <c r="C339" s="1" t="e">
        <f>IF(员工基本信息记录!#REF!="","",员工基本信息记录!#REF!)</f>
        <v>#REF!</v>
      </c>
      <c r="D339" s="1" t="e">
        <f>IF(员工基本信息记录!#REF!="","",员工基本信息记录!#REF!)</f>
        <v>#REF!</v>
      </c>
      <c r="E339" s="3" t="e">
        <f>IF(员工基本信息记录!#REF!="","",员工基本信息记录!#REF!)</f>
        <v>#REF!</v>
      </c>
      <c r="G339" s="1" t="str">
        <f t="shared" si="108"/>
        <v/>
      </c>
      <c r="H339" s="1" t="str">
        <f t="shared" si="109"/>
        <v/>
      </c>
      <c r="I339" s="3" t="str">
        <f t="shared" si="110"/>
        <v/>
      </c>
      <c r="J339" s="4" t="str">
        <f ca="1" t="shared" si="107"/>
        <v/>
      </c>
    </row>
    <row r="340" spans="1:10">
      <c r="A340" s="1" t="str">
        <f>IF(B340="","",COUNTIF($B$3:B340,"true"))</f>
        <v/>
      </c>
      <c r="B340" s="1" t="str">
        <f t="shared" si="111"/>
        <v/>
      </c>
      <c r="C340" s="1" t="e">
        <f>IF(员工基本信息记录!#REF!="","",员工基本信息记录!#REF!)</f>
        <v>#REF!</v>
      </c>
      <c r="D340" s="1" t="e">
        <f>IF(员工基本信息记录!#REF!="","",员工基本信息记录!#REF!)</f>
        <v>#REF!</v>
      </c>
      <c r="E340" s="3" t="e">
        <f>IF(员工基本信息记录!#REF!="","",员工基本信息记录!#REF!)</f>
        <v>#REF!</v>
      </c>
      <c r="G340" s="1" t="str">
        <f t="shared" ref="G340:G349" si="112">IFERROR(VLOOKUP(ROW()-4,$A:$E,3,0),"")</f>
        <v/>
      </c>
      <c r="H340" s="1" t="str">
        <f t="shared" ref="H340:H349" si="113">IFERROR(VLOOKUP(ROW()-4,$A:$E,4,0),"")</f>
        <v/>
      </c>
      <c r="I340" s="3" t="str">
        <f t="shared" ref="I340:I349" si="114">IFERROR(VLOOKUP(ROW()-4,$A:$E,5,0),"")</f>
        <v/>
      </c>
      <c r="J340" s="4" t="str">
        <f ca="1" t="shared" si="107"/>
        <v/>
      </c>
    </row>
    <row r="341" spans="1:10">
      <c r="A341" s="1" t="str">
        <f>IF(B341="","",COUNTIF($B$3:B341,"true"))</f>
        <v/>
      </c>
      <c r="B341" s="1" t="str">
        <f t="shared" si="111"/>
        <v/>
      </c>
      <c r="C341" s="1" t="e">
        <f>IF(员工基本信息记录!#REF!="","",员工基本信息记录!#REF!)</f>
        <v>#REF!</v>
      </c>
      <c r="D341" s="1" t="e">
        <f>IF(员工基本信息记录!#REF!="","",员工基本信息记录!#REF!)</f>
        <v>#REF!</v>
      </c>
      <c r="E341" s="3" t="e">
        <f>IF(员工基本信息记录!#REF!="","",员工基本信息记录!#REF!)</f>
        <v>#REF!</v>
      </c>
      <c r="G341" s="1" t="str">
        <f t="shared" si="112"/>
        <v/>
      </c>
      <c r="H341" s="1" t="str">
        <f t="shared" si="113"/>
        <v/>
      </c>
      <c r="I341" s="3" t="str">
        <f t="shared" si="114"/>
        <v/>
      </c>
      <c r="J341" s="4" t="str">
        <f ca="1" t="shared" si="107"/>
        <v/>
      </c>
    </row>
    <row r="342" spans="1:10">
      <c r="A342" s="1" t="str">
        <f>IF(B342="","",COUNTIF($B$3:B342,"true"))</f>
        <v/>
      </c>
      <c r="B342" s="1" t="str">
        <f t="shared" si="111"/>
        <v/>
      </c>
      <c r="C342" s="1" t="e">
        <f>IF(员工基本信息记录!#REF!="","",员工基本信息记录!#REF!)</f>
        <v>#REF!</v>
      </c>
      <c r="D342" s="1" t="e">
        <f>IF(员工基本信息记录!#REF!="","",员工基本信息记录!#REF!)</f>
        <v>#REF!</v>
      </c>
      <c r="E342" s="3" t="e">
        <f>IF(员工基本信息记录!#REF!="","",员工基本信息记录!#REF!)</f>
        <v>#REF!</v>
      </c>
      <c r="G342" s="1" t="str">
        <f t="shared" si="112"/>
        <v/>
      </c>
      <c r="H342" s="1" t="str">
        <f t="shared" si="113"/>
        <v/>
      </c>
      <c r="I342" s="3" t="str">
        <f t="shared" si="114"/>
        <v/>
      </c>
      <c r="J342" s="4" t="str">
        <f ca="1" t="shared" si="107"/>
        <v/>
      </c>
    </row>
    <row r="343" spans="1:10">
      <c r="A343" s="1" t="str">
        <f>IF(B343="","",COUNTIF($B$3:B343,"true"))</f>
        <v/>
      </c>
      <c r="B343" s="1" t="str">
        <f t="shared" si="111"/>
        <v/>
      </c>
      <c r="C343" s="1" t="e">
        <f>IF(员工基本信息记录!#REF!="","",员工基本信息记录!#REF!)</f>
        <v>#REF!</v>
      </c>
      <c r="D343" s="1" t="e">
        <f>IF(员工基本信息记录!#REF!="","",员工基本信息记录!#REF!)</f>
        <v>#REF!</v>
      </c>
      <c r="E343" s="3" t="e">
        <f>IF(员工基本信息记录!#REF!="","",员工基本信息记录!#REF!)</f>
        <v>#REF!</v>
      </c>
      <c r="G343" s="1" t="str">
        <f t="shared" si="112"/>
        <v/>
      </c>
      <c r="H343" s="1" t="str">
        <f t="shared" si="113"/>
        <v/>
      </c>
      <c r="I343" s="3" t="str">
        <f t="shared" si="114"/>
        <v/>
      </c>
      <c r="J343" s="4" t="str">
        <f ca="1" t="shared" si="107"/>
        <v/>
      </c>
    </row>
    <row r="344" spans="1:10">
      <c r="A344" s="1" t="str">
        <f>IF(B344="","",COUNTIF($B$3:B344,"true"))</f>
        <v/>
      </c>
      <c r="B344" s="1" t="str">
        <f t="shared" si="111"/>
        <v/>
      </c>
      <c r="C344" s="1" t="e">
        <f>IF(员工基本信息记录!#REF!="","",员工基本信息记录!#REF!)</f>
        <v>#REF!</v>
      </c>
      <c r="D344" s="1" t="e">
        <f>IF(员工基本信息记录!#REF!="","",员工基本信息记录!#REF!)</f>
        <v>#REF!</v>
      </c>
      <c r="E344" s="3" t="e">
        <f>IF(员工基本信息记录!#REF!="","",员工基本信息记录!#REF!)</f>
        <v>#REF!</v>
      </c>
      <c r="G344" s="1" t="str">
        <f t="shared" si="112"/>
        <v/>
      </c>
      <c r="H344" s="1" t="str">
        <f t="shared" si="113"/>
        <v/>
      </c>
      <c r="I344" s="3" t="str">
        <f t="shared" si="114"/>
        <v/>
      </c>
      <c r="J344" s="4" t="str">
        <f ca="1" t="shared" si="107"/>
        <v/>
      </c>
    </row>
    <row r="345" spans="1:10">
      <c r="A345" s="1" t="str">
        <f>IF(B345="","",COUNTIF($B$3:B345,"true"))</f>
        <v/>
      </c>
      <c r="B345" s="1" t="str">
        <f t="shared" si="111"/>
        <v/>
      </c>
      <c r="C345" s="1" t="e">
        <f>IF(员工基本信息记录!#REF!="","",员工基本信息记录!#REF!)</f>
        <v>#REF!</v>
      </c>
      <c r="D345" s="1" t="e">
        <f>IF(员工基本信息记录!#REF!="","",员工基本信息记录!#REF!)</f>
        <v>#REF!</v>
      </c>
      <c r="E345" s="3" t="e">
        <f>IF(员工基本信息记录!#REF!="","",员工基本信息记录!#REF!)</f>
        <v>#REF!</v>
      </c>
      <c r="G345" s="1" t="str">
        <f t="shared" si="112"/>
        <v/>
      </c>
      <c r="H345" s="1" t="str">
        <f t="shared" si="113"/>
        <v/>
      </c>
      <c r="I345" s="3" t="str">
        <f t="shared" si="114"/>
        <v/>
      </c>
      <c r="J345" s="4" t="str">
        <f ca="1" t="shared" si="107"/>
        <v/>
      </c>
    </row>
    <row r="346" spans="1:10">
      <c r="A346" s="1" t="str">
        <f>IF(B346="","",COUNTIF($B$3:B346,"true"))</f>
        <v/>
      </c>
      <c r="B346" s="1" t="str">
        <f t="shared" si="111"/>
        <v/>
      </c>
      <c r="C346" s="1" t="e">
        <f>IF(员工基本信息记录!#REF!="","",员工基本信息记录!#REF!)</f>
        <v>#REF!</v>
      </c>
      <c r="D346" s="1" t="e">
        <f>IF(员工基本信息记录!#REF!="","",员工基本信息记录!#REF!)</f>
        <v>#REF!</v>
      </c>
      <c r="E346" s="3" t="e">
        <f>IF(员工基本信息记录!#REF!="","",员工基本信息记录!#REF!)</f>
        <v>#REF!</v>
      </c>
      <c r="G346" s="1" t="str">
        <f t="shared" si="112"/>
        <v/>
      </c>
      <c r="H346" s="1" t="str">
        <f t="shared" si="113"/>
        <v/>
      </c>
      <c r="I346" s="3" t="str">
        <f t="shared" si="114"/>
        <v/>
      </c>
      <c r="J346" s="4" t="str">
        <f ca="1" t="shared" si="107"/>
        <v/>
      </c>
    </row>
    <row r="347" spans="1:10">
      <c r="A347" s="1" t="str">
        <f>IF(B347="","",COUNTIF($B$3:B347,"true"))</f>
        <v/>
      </c>
      <c r="B347" s="1" t="str">
        <f t="shared" si="111"/>
        <v/>
      </c>
      <c r="C347" s="1" t="e">
        <f>IF(员工基本信息记录!#REF!="","",员工基本信息记录!#REF!)</f>
        <v>#REF!</v>
      </c>
      <c r="D347" s="1" t="e">
        <f>IF(员工基本信息记录!#REF!="","",员工基本信息记录!#REF!)</f>
        <v>#REF!</v>
      </c>
      <c r="E347" s="3" t="e">
        <f>IF(员工基本信息记录!#REF!="","",员工基本信息记录!#REF!)</f>
        <v>#REF!</v>
      </c>
      <c r="G347" s="1" t="str">
        <f t="shared" si="112"/>
        <v/>
      </c>
      <c r="H347" s="1" t="str">
        <f t="shared" si="113"/>
        <v/>
      </c>
      <c r="I347" s="3" t="str">
        <f t="shared" si="114"/>
        <v/>
      </c>
      <c r="J347" s="4" t="str">
        <f ca="1" t="shared" si="107"/>
        <v/>
      </c>
    </row>
    <row r="348" spans="1:10">
      <c r="A348" s="1" t="str">
        <f>IF(B348="","",COUNTIF($B$3:B348,"true"))</f>
        <v/>
      </c>
      <c r="B348" s="1" t="str">
        <f t="shared" si="111"/>
        <v/>
      </c>
      <c r="C348" s="1" t="e">
        <f>IF(员工基本信息记录!#REF!="","",员工基本信息记录!#REF!)</f>
        <v>#REF!</v>
      </c>
      <c r="D348" s="1" t="e">
        <f>IF(员工基本信息记录!#REF!="","",员工基本信息记录!#REF!)</f>
        <v>#REF!</v>
      </c>
      <c r="E348" s="3" t="e">
        <f>IF(员工基本信息记录!#REF!="","",员工基本信息记录!#REF!)</f>
        <v>#REF!</v>
      </c>
      <c r="G348" s="1" t="str">
        <f t="shared" si="112"/>
        <v/>
      </c>
      <c r="H348" s="1" t="str">
        <f t="shared" si="113"/>
        <v/>
      </c>
      <c r="I348" s="3" t="str">
        <f t="shared" si="114"/>
        <v/>
      </c>
      <c r="J348" s="4" t="str">
        <f ca="1" t="shared" si="107"/>
        <v/>
      </c>
    </row>
    <row r="349" spans="1:10">
      <c r="A349" s="1" t="str">
        <f>IF(B349="","",COUNTIF($B$3:B349,"true"))</f>
        <v/>
      </c>
      <c r="B349" s="1" t="str">
        <f t="shared" si="111"/>
        <v/>
      </c>
      <c r="C349" s="1" t="e">
        <f>IF(员工基本信息记录!#REF!="","",员工基本信息记录!#REF!)</f>
        <v>#REF!</v>
      </c>
      <c r="D349" s="1" t="e">
        <f>IF(员工基本信息记录!#REF!="","",员工基本信息记录!#REF!)</f>
        <v>#REF!</v>
      </c>
      <c r="E349" s="3" t="e">
        <f>IF(员工基本信息记录!#REF!="","",员工基本信息记录!#REF!)</f>
        <v>#REF!</v>
      </c>
      <c r="G349" s="1" t="str">
        <f t="shared" si="112"/>
        <v/>
      </c>
      <c r="H349" s="1" t="str">
        <f t="shared" si="113"/>
        <v/>
      </c>
      <c r="I349" s="3" t="str">
        <f t="shared" si="114"/>
        <v/>
      </c>
      <c r="J349" s="4" t="str">
        <f ca="1" t="shared" si="107"/>
        <v/>
      </c>
    </row>
    <row r="350" spans="1:10">
      <c r="A350" s="1" t="str">
        <f>IF(B350="","",COUNTIF($B$3:B350,"true"))</f>
        <v/>
      </c>
      <c r="B350" s="1" t="str">
        <f t="shared" si="111"/>
        <v/>
      </c>
      <c r="C350" s="1" t="e">
        <f>IF(员工基本信息记录!#REF!="","",员工基本信息记录!#REF!)</f>
        <v>#REF!</v>
      </c>
      <c r="D350" s="1" t="e">
        <f>IF(员工基本信息记录!#REF!="","",员工基本信息记录!#REF!)</f>
        <v>#REF!</v>
      </c>
      <c r="E350" s="3" t="e">
        <f>IF(员工基本信息记录!#REF!="","",员工基本信息记录!#REF!)</f>
        <v>#REF!</v>
      </c>
      <c r="G350" s="1" t="str">
        <f t="shared" ref="G350:G359" si="115">IFERROR(VLOOKUP(ROW()-4,$A:$E,3,0),"")</f>
        <v/>
      </c>
      <c r="H350" s="1" t="str">
        <f t="shared" ref="H350:H359" si="116">IFERROR(VLOOKUP(ROW()-4,$A:$E,4,0),"")</f>
        <v/>
      </c>
      <c r="I350" s="3" t="str">
        <f t="shared" ref="I350:I359" si="117">IFERROR(VLOOKUP(ROW()-4,$A:$E,5,0),"")</f>
        <v/>
      </c>
      <c r="J350" s="4" t="str">
        <f ca="1" t="shared" si="107"/>
        <v/>
      </c>
    </row>
    <row r="351" spans="1:10">
      <c r="A351" s="1" t="str">
        <f>IF(B351="","",COUNTIF($B$3:B351,"true"))</f>
        <v/>
      </c>
      <c r="B351" s="1" t="str">
        <f t="shared" si="111"/>
        <v/>
      </c>
      <c r="C351" s="1" t="e">
        <f>IF(员工基本信息记录!#REF!="","",员工基本信息记录!#REF!)</f>
        <v>#REF!</v>
      </c>
      <c r="D351" s="1" t="e">
        <f>IF(员工基本信息记录!#REF!="","",员工基本信息记录!#REF!)</f>
        <v>#REF!</v>
      </c>
      <c r="E351" s="3" t="e">
        <f>IF(员工基本信息记录!#REF!="","",员工基本信息记录!#REF!)</f>
        <v>#REF!</v>
      </c>
      <c r="G351" s="1" t="str">
        <f t="shared" si="115"/>
        <v/>
      </c>
      <c r="H351" s="1" t="str">
        <f t="shared" si="116"/>
        <v/>
      </c>
      <c r="I351" s="3" t="str">
        <f t="shared" si="117"/>
        <v/>
      </c>
      <c r="J351" s="4" t="str">
        <f ca="1" t="shared" si="107"/>
        <v/>
      </c>
    </row>
    <row r="352" spans="1:10">
      <c r="A352" s="1" t="str">
        <f>IF(B352="","",COUNTIF($B$3:B352,"true"))</f>
        <v/>
      </c>
      <c r="B352" s="1" t="str">
        <f t="shared" si="111"/>
        <v/>
      </c>
      <c r="C352" s="1" t="e">
        <f>IF(员工基本信息记录!#REF!="","",员工基本信息记录!#REF!)</f>
        <v>#REF!</v>
      </c>
      <c r="D352" s="1" t="e">
        <f>IF(员工基本信息记录!#REF!="","",员工基本信息记录!#REF!)</f>
        <v>#REF!</v>
      </c>
      <c r="E352" s="3" t="e">
        <f>IF(员工基本信息记录!#REF!="","",员工基本信息记录!#REF!)</f>
        <v>#REF!</v>
      </c>
      <c r="G352" s="1" t="str">
        <f t="shared" si="115"/>
        <v/>
      </c>
      <c r="H352" s="1" t="str">
        <f t="shared" si="116"/>
        <v/>
      </c>
      <c r="I352" s="3" t="str">
        <f t="shared" si="117"/>
        <v/>
      </c>
      <c r="J352" s="4" t="str">
        <f ca="1" t="shared" si="107"/>
        <v/>
      </c>
    </row>
    <row r="353" spans="1:10">
      <c r="A353" s="1" t="str">
        <f>IF(B353="","",COUNTIF($B$3:B353,"true"))</f>
        <v/>
      </c>
      <c r="B353" s="1" t="str">
        <f t="shared" si="111"/>
        <v/>
      </c>
      <c r="C353" s="1" t="e">
        <f>IF(员工基本信息记录!#REF!="","",员工基本信息记录!#REF!)</f>
        <v>#REF!</v>
      </c>
      <c r="D353" s="1" t="e">
        <f>IF(员工基本信息记录!#REF!="","",员工基本信息记录!#REF!)</f>
        <v>#REF!</v>
      </c>
      <c r="E353" s="3" t="e">
        <f>IF(员工基本信息记录!#REF!="","",员工基本信息记录!#REF!)</f>
        <v>#REF!</v>
      </c>
      <c r="G353" s="1" t="str">
        <f t="shared" si="115"/>
        <v/>
      </c>
      <c r="H353" s="1" t="str">
        <f t="shared" si="116"/>
        <v/>
      </c>
      <c r="I353" s="3" t="str">
        <f t="shared" si="117"/>
        <v/>
      </c>
      <c r="J353" s="4" t="str">
        <f ca="1" t="shared" si="107"/>
        <v/>
      </c>
    </row>
    <row r="354" spans="1:10">
      <c r="A354" s="1" t="str">
        <f>IF(B354="","",COUNTIF($B$3:B354,"true"))</f>
        <v/>
      </c>
      <c r="B354" s="1" t="str">
        <f t="shared" si="111"/>
        <v/>
      </c>
      <c r="C354" s="1" t="e">
        <f>IF(员工基本信息记录!#REF!="","",员工基本信息记录!#REF!)</f>
        <v>#REF!</v>
      </c>
      <c r="D354" s="1" t="e">
        <f>IF(员工基本信息记录!#REF!="","",员工基本信息记录!#REF!)</f>
        <v>#REF!</v>
      </c>
      <c r="E354" s="3" t="e">
        <f>IF(员工基本信息记录!#REF!="","",员工基本信息记录!#REF!)</f>
        <v>#REF!</v>
      </c>
      <c r="G354" s="1" t="str">
        <f t="shared" si="115"/>
        <v/>
      </c>
      <c r="H354" s="1" t="str">
        <f t="shared" si="116"/>
        <v/>
      </c>
      <c r="I354" s="3" t="str">
        <f t="shared" si="117"/>
        <v/>
      </c>
      <c r="J354" s="4" t="str">
        <f ca="1" t="shared" si="107"/>
        <v/>
      </c>
    </row>
    <row r="355" spans="1:10">
      <c r="A355" s="1" t="str">
        <f>IF(B355="","",COUNTIF($B$3:B355,"true"))</f>
        <v/>
      </c>
      <c r="B355" s="1" t="str">
        <f t="shared" si="111"/>
        <v/>
      </c>
      <c r="C355" s="1" t="e">
        <f>IF(员工基本信息记录!#REF!="","",员工基本信息记录!#REF!)</f>
        <v>#REF!</v>
      </c>
      <c r="D355" s="1" t="e">
        <f>IF(员工基本信息记录!#REF!="","",员工基本信息记录!#REF!)</f>
        <v>#REF!</v>
      </c>
      <c r="E355" s="3" t="e">
        <f>IF(员工基本信息记录!#REF!="","",员工基本信息记录!#REF!)</f>
        <v>#REF!</v>
      </c>
      <c r="G355" s="1" t="str">
        <f t="shared" si="115"/>
        <v/>
      </c>
      <c r="H355" s="1" t="str">
        <f t="shared" si="116"/>
        <v/>
      </c>
      <c r="I355" s="3" t="str">
        <f t="shared" si="117"/>
        <v/>
      </c>
      <c r="J355" s="4" t="str">
        <f ca="1" t="shared" si="107"/>
        <v/>
      </c>
    </row>
    <row r="356" spans="1:10">
      <c r="A356" s="1" t="str">
        <f>IF(B356="","",COUNTIF($B$3:B356,"true"))</f>
        <v/>
      </c>
      <c r="B356" s="1" t="str">
        <f t="shared" si="111"/>
        <v/>
      </c>
      <c r="C356" s="1" t="e">
        <f>IF(员工基本信息记录!#REF!="","",员工基本信息记录!#REF!)</f>
        <v>#REF!</v>
      </c>
      <c r="D356" s="1" t="e">
        <f>IF(员工基本信息记录!#REF!="","",员工基本信息记录!#REF!)</f>
        <v>#REF!</v>
      </c>
      <c r="E356" s="3" t="e">
        <f>IF(员工基本信息记录!#REF!="","",员工基本信息记录!#REF!)</f>
        <v>#REF!</v>
      </c>
      <c r="G356" s="1" t="str">
        <f t="shared" si="115"/>
        <v/>
      </c>
      <c r="H356" s="1" t="str">
        <f t="shared" si="116"/>
        <v/>
      </c>
      <c r="I356" s="3" t="str">
        <f t="shared" si="117"/>
        <v/>
      </c>
      <c r="J356" s="4" t="str">
        <f ca="1" t="shared" si="107"/>
        <v/>
      </c>
    </row>
    <row r="357" spans="1:10">
      <c r="A357" s="1" t="str">
        <f>IF(B357="","",COUNTIF($B$3:B357,"true"))</f>
        <v/>
      </c>
      <c r="B357" s="1" t="str">
        <f t="shared" si="111"/>
        <v/>
      </c>
      <c r="C357" s="1" t="e">
        <f>IF(员工基本信息记录!#REF!="","",员工基本信息记录!#REF!)</f>
        <v>#REF!</v>
      </c>
      <c r="D357" s="1" t="e">
        <f>IF(员工基本信息记录!#REF!="","",员工基本信息记录!#REF!)</f>
        <v>#REF!</v>
      </c>
      <c r="E357" s="3" t="e">
        <f>IF(员工基本信息记录!#REF!="","",员工基本信息记录!#REF!)</f>
        <v>#REF!</v>
      </c>
      <c r="G357" s="1" t="str">
        <f t="shared" si="115"/>
        <v/>
      </c>
      <c r="H357" s="1" t="str">
        <f t="shared" si="116"/>
        <v/>
      </c>
      <c r="I357" s="3" t="str">
        <f t="shared" si="117"/>
        <v/>
      </c>
      <c r="J357" s="4" t="str">
        <f ca="1" t="shared" si="107"/>
        <v/>
      </c>
    </row>
    <row r="358" spans="1:10">
      <c r="A358" s="1" t="str">
        <f>IF(B358="","",COUNTIF($B$3:B358,"true"))</f>
        <v/>
      </c>
      <c r="B358" s="1" t="str">
        <f t="shared" si="111"/>
        <v/>
      </c>
      <c r="C358" s="1" t="e">
        <f>IF(员工基本信息记录!#REF!="","",员工基本信息记录!#REF!)</f>
        <v>#REF!</v>
      </c>
      <c r="D358" s="1" t="e">
        <f>IF(员工基本信息记录!#REF!="","",员工基本信息记录!#REF!)</f>
        <v>#REF!</v>
      </c>
      <c r="E358" s="3" t="e">
        <f>IF(员工基本信息记录!#REF!="","",员工基本信息记录!#REF!)</f>
        <v>#REF!</v>
      </c>
      <c r="G358" s="1" t="str">
        <f t="shared" si="115"/>
        <v/>
      </c>
      <c r="H358" s="1" t="str">
        <f t="shared" si="116"/>
        <v/>
      </c>
      <c r="I358" s="3" t="str">
        <f t="shared" si="117"/>
        <v/>
      </c>
      <c r="J358" s="4" t="str">
        <f ca="1" t="shared" si="107"/>
        <v/>
      </c>
    </row>
    <row r="359" spans="1:10">
      <c r="A359" s="1" t="str">
        <f>IF(B359="","",COUNTIF($B$3:B359,"true"))</f>
        <v/>
      </c>
      <c r="B359" s="1" t="str">
        <f t="shared" si="111"/>
        <v/>
      </c>
      <c r="C359" s="1" t="e">
        <f>IF(员工基本信息记录!#REF!="","",员工基本信息记录!#REF!)</f>
        <v>#REF!</v>
      </c>
      <c r="D359" s="1" t="e">
        <f>IF(员工基本信息记录!#REF!="","",员工基本信息记录!#REF!)</f>
        <v>#REF!</v>
      </c>
      <c r="E359" s="3" t="e">
        <f>IF(员工基本信息记录!#REF!="","",员工基本信息记录!#REF!)</f>
        <v>#REF!</v>
      </c>
      <c r="G359" s="1" t="str">
        <f t="shared" si="115"/>
        <v/>
      </c>
      <c r="H359" s="1" t="str">
        <f t="shared" si="116"/>
        <v/>
      </c>
      <c r="I359" s="3" t="str">
        <f t="shared" si="117"/>
        <v/>
      </c>
      <c r="J359" s="4" t="str">
        <f ca="1" t="shared" si="107"/>
        <v/>
      </c>
    </row>
    <row r="360" spans="1:10">
      <c r="A360" s="1" t="str">
        <f>IF(B360="","",COUNTIF($B$3:B360,"true"))</f>
        <v/>
      </c>
      <c r="B360" s="1" t="str">
        <f t="shared" si="111"/>
        <v/>
      </c>
      <c r="C360" s="1" t="e">
        <f>IF(员工基本信息记录!#REF!="","",员工基本信息记录!#REF!)</f>
        <v>#REF!</v>
      </c>
      <c r="D360" s="1" t="e">
        <f>IF(员工基本信息记录!#REF!="","",员工基本信息记录!#REF!)</f>
        <v>#REF!</v>
      </c>
      <c r="E360" s="3" t="e">
        <f>IF(员工基本信息记录!#REF!="","",员工基本信息记录!#REF!)</f>
        <v>#REF!</v>
      </c>
      <c r="G360" s="1" t="str">
        <f t="shared" ref="G360:G369" si="118">IFERROR(VLOOKUP(ROW()-4,$A:$E,3,0),"")</f>
        <v/>
      </c>
      <c r="H360" s="1" t="str">
        <f t="shared" ref="H360:H369" si="119">IFERROR(VLOOKUP(ROW()-4,$A:$E,4,0),"")</f>
        <v/>
      </c>
      <c r="I360" s="3" t="str">
        <f t="shared" ref="I360:I369" si="120">IFERROR(VLOOKUP(ROW()-4,$A:$E,5,0),"")</f>
        <v/>
      </c>
      <c r="J360" s="4" t="str">
        <f ca="1" t="shared" si="107"/>
        <v/>
      </c>
    </row>
    <row r="361" spans="1:10">
      <c r="A361" s="1" t="str">
        <f>IF(B361="","",COUNTIF($B$3:B361,"true"))</f>
        <v/>
      </c>
      <c r="B361" s="1" t="str">
        <f t="shared" si="111"/>
        <v/>
      </c>
      <c r="C361" s="1" t="e">
        <f>IF(员工基本信息记录!#REF!="","",员工基本信息记录!#REF!)</f>
        <v>#REF!</v>
      </c>
      <c r="D361" s="1" t="e">
        <f>IF(员工基本信息记录!#REF!="","",员工基本信息记录!#REF!)</f>
        <v>#REF!</v>
      </c>
      <c r="E361" s="3" t="e">
        <f>IF(员工基本信息记录!#REF!="","",员工基本信息记录!#REF!)</f>
        <v>#REF!</v>
      </c>
      <c r="G361" s="1" t="str">
        <f t="shared" si="118"/>
        <v/>
      </c>
      <c r="H361" s="1" t="str">
        <f t="shared" si="119"/>
        <v/>
      </c>
      <c r="I361" s="3" t="str">
        <f t="shared" si="120"/>
        <v/>
      </c>
      <c r="J361" s="4" t="str">
        <f ca="1" t="shared" si="107"/>
        <v/>
      </c>
    </row>
    <row r="362" spans="1:10">
      <c r="A362" s="1" t="str">
        <f>IF(B362="","",COUNTIF($B$3:B362,"true"))</f>
        <v/>
      </c>
      <c r="B362" s="1" t="str">
        <f t="shared" si="111"/>
        <v/>
      </c>
      <c r="C362" s="1" t="e">
        <f>IF(员工基本信息记录!#REF!="","",员工基本信息记录!#REF!)</f>
        <v>#REF!</v>
      </c>
      <c r="D362" s="1" t="e">
        <f>IF(员工基本信息记录!#REF!="","",员工基本信息记录!#REF!)</f>
        <v>#REF!</v>
      </c>
      <c r="E362" s="3" t="e">
        <f>IF(员工基本信息记录!#REF!="","",员工基本信息记录!#REF!)</f>
        <v>#REF!</v>
      </c>
      <c r="G362" s="1" t="str">
        <f t="shared" si="118"/>
        <v/>
      </c>
      <c r="H362" s="1" t="str">
        <f t="shared" si="119"/>
        <v/>
      </c>
      <c r="I362" s="3" t="str">
        <f t="shared" si="120"/>
        <v/>
      </c>
      <c r="J362" s="4" t="str">
        <f ca="1" t="shared" si="107"/>
        <v/>
      </c>
    </row>
    <row r="363" spans="1:10">
      <c r="A363" s="1" t="str">
        <f>IF(B363="","",COUNTIF($B$3:B363,"true"))</f>
        <v/>
      </c>
      <c r="B363" s="1" t="str">
        <f t="shared" si="111"/>
        <v/>
      </c>
      <c r="C363" s="1" t="e">
        <f>IF(员工基本信息记录!#REF!="","",员工基本信息记录!#REF!)</f>
        <v>#REF!</v>
      </c>
      <c r="D363" s="1" t="e">
        <f>IF(员工基本信息记录!#REF!="","",员工基本信息记录!#REF!)</f>
        <v>#REF!</v>
      </c>
      <c r="E363" s="3" t="e">
        <f>IF(员工基本信息记录!#REF!="","",员工基本信息记录!#REF!)</f>
        <v>#REF!</v>
      </c>
      <c r="G363" s="1" t="str">
        <f t="shared" si="118"/>
        <v/>
      </c>
      <c r="H363" s="1" t="str">
        <f t="shared" si="119"/>
        <v/>
      </c>
      <c r="I363" s="3" t="str">
        <f t="shared" si="120"/>
        <v/>
      </c>
      <c r="J363" s="4" t="str">
        <f ca="1" t="shared" si="107"/>
        <v/>
      </c>
    </row>
    <row r="364" spans="1:10">
      <c r="A364" s="1" t="str">
        <f>IF(B364="","",COUNTIF($B$3:B364,"true"))</f>
        <v/>
      </c>
      <c r="B364" s="1" t="str">
        <f t="shared" si="111"/>
        <v/>
      </c>
      <c r="C364" s="1" t="e">
        <f>IF(员工基本信息记录!#REF!="","",员工基本信息记录!#REF!)</f>
        <v>#REF!</v>
      </c>
      <c r="D364" s="1" t="e">
        <f>IF(员工基本信息记录!#REF!="","",员工基本信息记录!#REF!)</f>
        <v>#REF!</v>
      </c>
      <c r="E364" s="3" t="e">
        <f>IF(员工基本信息记录!#REF!="","",员工基本信息记录!#REF!)</f>
        <v>#REF!</v>
      </c>
      <c r="G364" s="1" t="str">
        <f t="shared" si="118"/>
        <v/>
      </c>
      <c r="H364" s="1" t="str">
        <f t="shared" si="119"/>
        <v/>
      </c>
      <c r="I364" s="3" t="str">
        <f t="shared" si="120"/>
        <v/>
      </c>
      <c r="J364" s="4" t="str">
        <f ca="1" t="shared" si="107"/>
        <v/>
      </c>
    </row>
    <row r="365" spans="1:10">
      <c r="A365" s="1" t="str">
        <f>IF(B365="","",COUNTIF($B$3:B365,"true"))</f>
        <v/>
      </c>
      <c r="B365" s="1" t="str">
        <f t="shared" si="111"/>
        <v/>
      </c>
      <c r="C365" s="1" t="e">
        <f>IF(员工基本信息记录!#REF!="","",员工基本信息记录!#REF!)</f>
        <v>#REF!</v>
      </c>
      <c r="D365" s="1" t="e">
        <f>IF(员工基本信息记录!#REF!="","",员工基本信息记录!#REF!)</f>
        <v>#REF!</v>
      </c>
      <c r="E365" s="3" t="e">
        <f>IF(员工基本信息记录!#REF!="","",员工基本信息记录!#REF!)</f>
        <v>#REF!</v>
      </c>
      <c r="G365" s="1" t="str">
        <f t="shared" si="118"/>
        <v/>
      </c>
      <c r="H365" s="1" t="str">
        <f t="shared" si="119"/>
        <v/>
      </c>
      <c r="I365" s="3" t="str">
        <f t="shared" si="120"/>
        <v/>
      </c>
      <c r="J365" s="4" t="str">
        <f ca="1" t="shared" si="107"/>
        <v/>
      </c>
    </row>
    <row r="366" spans="1:10">
      <c r="A366" s="1" t="str">
        <f>IF(B366="","",COUNTIF($B$3:B366,"true"))</f>
        <v/>
      </c>
      <c r="B366" s="1" t="str">
        <f t="shared" si="111"/>
        <v/>
      </c>
      <c r="C366" s="1" t="e">
        <f>IF(员工基本信息记录!#REF!="","",员工基本信息记录!#REF!)</f>
        <v>#REF!</v>
      </c>
      <c r="D366" s="1" t="e">
        <f>IF(员工基本信息记录!#REF!="","",员工基本信息记录!#REF!)</f>
        <v>#REF!</v>
      </c>
      <c r="E366" s="3" t="e">
        <f>IF(员工基本信息记录!#REF!="","",员工基本信息记录!#REF!)</f>
        <v>#REF!</v>
      </c>
      <c r="G366" s="1" t="str">
        <f t="shared" si="118"/>
        <v/>
      </c>
      <c r="H366" s="1" t="str">
        <f t="shared" si="119"/>
        <v/>
      </c>
      <c r="I366" s="3" t="str">
        <f t="shared" si="120"/>
        <v/>
      </c>
      <c r="J366" s="4" t="str">
        <f ca="1" t="shared" si="107"/>
        <v/>
      </c>
    </row>
    <row r="367" spans="1:10">
      <c r="A367" s="1" t="str">
        <f>IF(B367="","",COUNTIF($B$3:B367,"true"))</f>
        <v/>
      </c>
      <c r="B367" s="1" t="str">
        <f t="shared" si="111"/>
        <v/>
      </c>
      <c r="C367" s="1" t="e">
        <f>IF(员工基本信息记录!#REF!="","",员工基本信息记录!#REF!)</f>
        <v>#REF!</v>
      </c>
      <c r="D367" s="1" t="e">
        <f>IF(员工基本信息记录!#REF!="","",员工基本信息记录!#REF!)</f>
        <v>#REF!</v>
      </c>
      <c r="E367" s="3" t="e">
        <f>IF(员工基本信息记录!#REF!="","",员工基本信息记录!#REF!)</f>
        <v>#REF!</v>
      </c>
      <c r="G367" s="1" t="str">
        <f t="shared" si="118"/>
        <v/>
      </c>
      <c r="H367" s="1" t="str">
        <f t="shared" si="119"/>
        <v/>
      </c>
      <c r="I367" s="3" t="str">
        <f t="shared" si="120"/>
        <v/>
      </c>
      <c r="J367" s="4" t="str">
        <f ca="1" t="shared" si="107"/>
        <v/>
      </c>
    </row>
    <row r="368" spans="1:10">
      <c r="A368" s="1" t="str">
        <f>IF(B368="","",COUNTIF($B$3:B368,"true"))</f>
        <v/>
      </c>
      <c r="B368" s="1" t="str">
        <f t="shared" si="111"/>
        <v/>
      </c>
      <c r="C368" s="1" t="e">
        <f>IF(员工基本信息记录!#REF!="","",员工基本信息记录!#REF!)</f>
        <v>#REF!</v>
      </c>
      <c r="D368" s="1" t="e">
        <f>IF(员工基本信息记录!#REF!="","",员工基本信息记录!#REF!)</f>
        <v>#REF!</v>
      </c>
      <c r="E368" s="3" t="e">
        <f>IF(员工基本信息记录!#REF!="","",员工基本信息记录!#REF!)</f>
        <v>#REF!</v>
      </c>
      <c r="G368" s="1" t="str">
        <f t="shared" si="118"/>
        <v/>
      </c>
      <c r="H368" s="1" t="str">
        <f t="shared" si="119"/>
        <v/>
      </c>
      <c r="I368" s="3" t="str">
        <f t="shared" si="120"/>
        <v/>
      </c>
      <c r="J368" s="4" t="str">
        <f ca="1" t="shared" si="107"/>
        <v/>
      </c>
    </row>
    <row r="369" spans="1:10">
      <c r="A369" s="1" t="str">
        <f>IF(B369="","",COUNTIF($B$3:B369,"true"))</f>
        <v/>
      </c>
      <c r="B369" s="1" t="str">
        <f t="shared" si="111"/>
        <v/>
      </c>
      <c r="C369" s="1" t="e">
        <f>IF(员工基本信息记录!#REF!="","",员工基本信息记录!#REF!)</f>
        <v>#REF!</v>
      </c>
      <c r="D369" s="1" t="e">
        <f>IF(员工基本信息记录!#REF!="","",员工基本信息记录!#REF!)</f>
        <v>#REF!</v>
      </c>
      <c r="E369" s="3" t="e">
        <f>IF(员工基本信息记录!#REF!="","",员工基本信息记录!#REF!)</f>
        <v>#REF!</v>
      </c>
      <c r="G369" s="1" t="str">
        <f t="shared" si="118"/>
        <v/>
      </c>
      <c r="H369" s="1" t="str">
        <f t="shared" si="119"/>
        <v/>
      </c>
      <c r="I369" s="3" t="str">
        <f t="shared" si="120"/>
        <v/>
      </c>
      <c r="J369" s="4" t="str">
        <f ca="1" t="shared" si="107"/>
        <v/>
      </c>
    </row>
    <row r="370" spans="1:10">
      <c r="A370" s="1" t="str">
        <f>IF(B370="","",COUNTIF($B$3:B370,"true"))</f>
        <v/>
      </c>
      <c r="B370" s="1" t="str">
        <f t="shared" si="111"/>
        <v/>
      </c>
      <c r="C370" s="1" t="e">
        <f>IF(员工基本信息记录!#REF!="","",员工基本信息记录!#REF!)</f>
        <v>#REF!</v>
      </c>
      <c r="D370" s="1" t="e">
        <f>IF(员工基本信息记录!#REF!="","",员工基本信息记录!#REF!)</f>
        <v>#REF!</v>
      </c>
      <c r="E370" s="3" t="e">
        <f>IF(员工基本信息记录!#REF!="","",员工基本信息记录!#REF!)</f>
        <v>#REF!</v>
      </c>
      <c r="G370" s="1" t="str">
        <f t="shared" ref="G370:G379" si="121">IFERROR(VLOOKUP(ROW()-4,$A:$E,3,0),"")</f>
        <v/>
      </c>
      <c r="H370" s="1" t="str">
        <f t="shared" ref="H370:H379" si="122">IFERROR(VLOOKUP(ROW()-4,$A:$E,4,0),"")</f>
        <v/>
      </c>
      <c r="I370" s="3" t="str">
        <f t="shared" ref="I370:I379" si="123">IFERROR(VLOOKUP(ROW()-4,$A:$E,5,0),"")</f>
        <v/>
      </c>
      <c r="J370" s="4" t="str">
        <f ca="1" t="shared" si="107"/>
        <v/>
      </c>
    </row>
    <row r="371" spans="1:10">
      <c r="A371" s="1" t="str">
        <f>IF(B371="","",COUNTIF($B$3:B371,"true"))</f>
        <v/>
      </c>
      <c r="B371" s="1" t="str">
        <f t="shared" si="111"/>
        <v/>
      </c>
      <c r="C371" s="1" t="e">
        <f>IF(员工基本信息记录!#REF!="","",员工基本信息记录!#REF!)</f>
        <v>#REF!</v>
      </c>
      <c r="D371" s="1" t="e">
        <f>IF(员工基本信息记录!#REF!="","",员工基本信息记录!#REF!)</f>
        <v>#REF!</v>
      </c>
      <c r="E371" s="3" t="e">
        <f>IF(员工基本信息记录!#REF!="","",员工基本信息记录!#REF!)</f>
        <v>#REF!</v>
      </c>
      <c r="G371" s="1" t="str">
        <f t="shared" si="121"/>
        <v/>
      </c>
      <c r="H371" s="1" t="str">
        <f t="shared" si="122"/>
        <v/>
      </c>
      <c r="I371" s="3" t="str">
        <f t="shared" si="123"/>
        <v/>
      </c>
      <c r="J371" s="4" t="str">
        <f ca="1" t="shared" si="107"/>
        <v/>
      </c>
    </row>
    <row r="372" spans="1:10">
      <c r="A372" s="1" t="str">
        <f>IF(B372="","",COUNTIF($B$3:B372,"true"))</f>
        <v/>
      </c>
      <c r="B372" s="1" t="str">
        <f t="shared" si="111"/>
        <v/>
      </c>
      <c r="C372" s="1" t="e">
        <f>IF(员工基本信息记录!#REF!="","",员工基本信息记录!#REF!)</f>
        <v>#REF!</v>
      </c>
      <c r="D372" s="1" t="e">
        <f>IF(员工基本信息记录!#REF!="","",员工基本信息记录!#REF!)</f>
        <v>#REF!</v>
      </c>
      <c r="E372" s="3" t="e">
        <f>IF(员工基本信息记录!#REF!="","",员工基本信息记录!#REF!)</f>
        <v>#REF!</v>
      </c>
      <c r="G372" s="1" t="str">
        <f t="shared" si="121"/>
        <v/>
      </c>
      <c r="H372" s="1" t="str">
        <f t="shared" si="122"/>
        <v/>
      </c>
      <c r="I372" s="3" t="str">
        <f t="shared" si="123"/>
        <v/>
      </c>
      <c r="J372" s="4" t="str">
        <f ca="1" t="shared" si="107"/>
        <v/>
      </c>
    </row>
    <row r="373" spans="1:10">
      <c r="A373" s="1" t="str">
        <f>IF(B373="","",COUNTIF($B$3:B373,"true"))</f>
        <v/>
      </c>
      <c r="B373" s="1" t="str">
        <f t="shared" si="111"/>
        <v/>
      </c>
      <c r="C373" s="1" t="e">
        <f>IF(员工基本信息记录!#REF!="","",员工基本信息记录!#REF!)</f>
        <v>#REF!</v>
      </c>
      <c r="D373" s="1" t="e">
        <f>IF(员工基本信息记录!#REF!="","",员工基本信息记录!#REF!)</f>
        <v>#REF!</v>
      </c>
      <c r="E373" s="3" t="e">
        <f>IF(员工基本信息记录!#REF!="","",员工基本信息记录!#REF!)</f>
        <v>#REF!</v>
      </c>
      <c r="G373" s="1" t="str">
        <f t="shared" si="121"/>
        <v/>
      </c>
      <c r="H373" s="1" t="str">
        <f t="shared" si="122"/>
        <v/>
      </c>
      <c r="I373" s="3" t="str">
        <f t="shared" si="123"/>
        <v/>
      </c>
      <c r="J373" s="4" t="str">
        <f ca="1" t="shared" si="107"/>
        <v/>
      </c>
    </row>
    <row r="374" spans="1:10">
      <c r="A374" s="1" t="str">
        <f>IF(B374="","",COUNTIF($B$3:B374,"true"))</f>
        <v/>
      </c>
      <c r="B374" s="1" t="str">
        <f t="shared" si="111"/>
        <v/>
      </c>
      <c r="C374" s="1" t="e">
        <f>IF(员工基本信息记录!#REF!="","",员工基本信息记录!#REF!)</f>
        <v>#REF!</v>
      </c>
      <c r="D374" s="1" t="e">
        <f>IF(员工基本信息记录!#REF!="","",员工基本信息记录!#REF!)</f>
        <v>#REF!</v>
      </c>
      <c r="E374" s="3" t="e">
        <f>IF(员工基本信息记录!#REF!="","",员工基本信息记录!#REF!)</f>
        <v>#REF!</v>
      </c>
      <c r="G374" s="1" t="str">
        <f t="shared" si="121"/>
        <v/>
      </c>
      <c r="H374" s="1" t="str">
        <f t="shared" si="122"/>
        <v/>
      </c>
      <c r="I374" s="3" t="str">
        <f t="shared" si="123"/>
        <v/>
      </c>
      <c r="J374" s="4" t="str">
        <f ca="1" t="shared" si="107"/>
        <v/>
      </c>
    </row>
    <row r="375" spans="1:10">
      <c r="A375" s="1" t="str">
        <f>IF(B375="","",COUNTIF($B$3:B375,"true"))</f>
        <v/>
      </c>
      <c r="B375" s="1" t="str">
        <f t="shared" si="111"/>
        <v/>
      </c>
      <c r="C375" s="1" t="e">
        <f>IF(员工基本信息记录!#REF!="","",员工基本信息记录!#REF!)</f>
        <v>#REF!</v>
      </c>
      <c r="D375" s="1" t="e">
        <f>IF(员工基本信息记录!#REF!="","",员工基本信息记录!#REF!)</f>
        <v>#REF!</v>
      </c>
      <c r="E375" s="3" t="e">
        <f>IF(员工基本信息记录!#REF!="","",员工基本信息记录!#REF!)</f>
        <v>#REF!</v>
      </c>
      <c r="G375" s="1" t="str">
        <f t="shared" si="121"/>
        <v/>
      </c>
      <c r="H375" s="1" t="str">
        <f t="shared" si="122"/>
        <v/>
      </c>
      <c r="I375" s="3" t="str">
        <f t="shared" si="123"/>
        <v/>
      </c>
      <c r="J375" s="4" t="str">
        <f ca="1" t="shared" si="107"/>
        <v/>
      </c>
    </row>
    <row r="376" spans="1:10">
      <c r="A376" s="1" t="str">
        <f>IF(B376="","",COUNTIF($B$3:B376,"true"))</f>
        <v/>
      </c>
      <c r="B376" s="1" t="str">
        <f t="shared" si="111"/>
        <v/>
      </c>
      <c r="C376" s="1" t="e">
        <f>IF(员工基本信息记录!#REF!="","",员工基本信息记录!#REF!)</f>
        <v>#REF!</v>
      </c>
      <c r="D376" s="1" t="e">
        <f>IF(员工基本信息记录!#REF!="","",员工基本信息记录!#REF!)</f>
        <v>#REF!</v>
      </c>
      <c r="E376" s="3" t="e">
        <f>IF(员工基本信息记录!#REF!="","",员工基本信息记录!#REF!)</f>
        <v>#REF!</v>
      </c>
      <c r="G376" s="1" t="str">
        <f t="shared" si="121"/>
        <v/>
      </c>
      <c r="H376" s="1" t="str">
        <f t="shared" si="122"/>
        <v/>
      </c>
      <c r="I376" s="3" t="str">
        <f t="shared" si="123"/>
        <v/>
      </c>
      <c r="J376" s="4" t="str">
        <f ca="1" t="shared" si="107"/>
        <v/>
      </c>
    </row>
    <row r="377" spans="1:10">
      <c r="A377" s="1" t="str">
        <f>IF(B377="","",COUNTIF($B$3:B377,"true"))</f>
        <v/>
      </c>
      <c r="B377" s="1" t="str">
        <f t="shared" si="111"/>
        <v/>
      </c>
      <c r="C377" s="1" t="e">
        <f>IF(员工基本信息记录!#REF!="","",员工基本信息记录!#REF!)</f>
        <v>#REF!</v>
      </c>
      <c r="D377" s="1" t="e">
        <f>IF(员工基本信息记录!#REF!="","",员工基本信息记录!#REF!)</f>
        <v>#REF!</v>
      </c>
      <c r="E377" s="3" t="e">
        <f>IF(员工基本信息记录!#REF!="","",员工基本信息记录!#REF!)</f>
        <v>#REF!</v>
      </c>
      <c r="G377" s="1" t="str">
        <f t="shared" si="121"/>
        <v/>
      </c>
      <c r="H377" s="1" t="str">
        <f t="shared" si="122"/>
        <v/>
      </c>
      <c r="I377" s="3" t="str">
        <f t="shared" si="123"/>
        <v/>
      </c>
      <c r="J377" s="4" t="str">
        <f ca="1" t="shared" si="107"/>
        <v/>
      </c>
    </row>
    <row r="378" spans="1:10">
      <c r="A378" s="1" t="str">
        <f>IF(B378="","",COUNTIF($B$3:B378,"true"))</f>
        <v/>
      </c>
      <c r="B378" s="1" t="str">
        <f t="shared" si="111"/>
        <v/>
      </c>
      <c r="C378" s="1" t="e">
        <f>IF(员工基本信息记录!#REF!="","",员工基本信息记录!#REF!)</f>
        <v>#REF!</v>
      </c>
      <c r="D378" s="1" t="e">
        <f>IF(员工基本信息记录!#REF!="","",员工基本信息记录!#REF!)</f>
        <v>#REF!</v>
      </c>
      <c r="E378" s="3" t="e">
        <f>IF(员工基本信息记录!#REF!="","",员工基本信息记录!#REF!)</f>
        <v>#REF!</v>
      </c>
      <c r="G378" s="1" t="str">
        <f t="shared" si="121"/>
        <v/>
      </c>
      <c r="H378" s="1" t="str">
        <f t="shared" si="122"/>
        <v/>
      </c>
      <c r="I378" s="3" t="str">
        <f t="shared" si="123"/>
        <v/>
      </c>
      <c r="J378" s="4" t="str">
        <f ca="1" t="shared" si="107"/>
        <v/>
      </c>
    </row>
    <row r="379" spans="1:10">
      <c r="A379" s="1" t="str">
        <f>IF(B379="","",COUNTIF($B$3:B379,"true"))</f>
        <v/>
      </c>
      <c r="B379" s="1" t="str">
        <f t="shared" si="111"/>
        <v/>
      </c>
      <c r="C379" s="1" t="e">
        <f>IF(员工基本信息记录!#REF!="","",员工基本信息记录!#REF!)</f>
        <v>#REF!</v>
      </c>
      <c r="D379" s="1" t="e">
        <f>IF(员工基本信息记录!#REF!="","",员工基本信息记录!#REF!)</f>
        <v>#REF!</v>
      </c>
      <c r="E379" s="3" t="e">
        <f>IF(员工基本信息记录!#REF!="","",员工基本信息记录!#REF!)</f>
        <v>#REF!</v>
      </c>
      <c r="G379" s="1" t="str">
        <f t="shared" si="121"/>
        <v/>
      </c>
      <c r="H379" s="1" t="str">
        <f t="shared" si="122"/>
        <v/>
      </c>
      <c r="I379" s="3" t="str">
        <f t="shared" si="123"/>
        <v/>
      </c>
      <c r="J379" s="4" t="str">
        <f ca="1" t="shared" si="107"/>
        <v/>
      </c>
    </row>
    <row r="380" spans="1:10">
      <c r="A380" s="1" t="str">
        <f>IF(B380="","",COUNTIF($B$3:B380,"true"))</f>
        <v/>
      </c>
      <c r="B380" s="1" t="str">
        <f t="shared" si="111"/>
        <v/>
      </c>
      <c r="C380" s="1" t="e">
        <f>IF(员工基本信息记录!#REF!="","",员工基本信息记录!#REF!)</f>
        <v>#REF!</v>
      </c>
      <c r="D380" s="1" t="e">
        <f>IF(员工基本信息记录!#REF!="","",员工基本信息记录!#REF!)</f>
        <v>#REF!</v>
      </c>
      <c r="E380" s="3" t="e">
        <f>IF(员工基本信息记录!#REF!="","",员工基本信息记录!#REF!)</f>
        <v>#REF!</v>
      </c>
      <c r="G380" s="1" t="str">
        <f t="shared" ref="G380:G389" si="124">IFERROR(VLOOKUP(ROW()-4,$A:$E,3,0),"")</f>
        <v/>
      </c>
      <c r="H380" s="1" t="str">
        <f t="shared" ref="H380:H389" si="125">IFERROR(VLOOKUP(ROW()-4,$A:$E,4,0),"")</f>
        <v/>
      </c>
      <c r="I380" s="3" t="str">
        <f t="shared" ref="I380:I389" si="126">IFERROR(VLOOKUP(ROW()-4,$A:$E,5,0),"")</f>
        <v/>
      </c>
      <c r="J380" s="4" t="str">
        <f ca="1" t="shared" si="107"/>
        <v/>
      </c>
    </row>
    <row r="381" spans="1:10">
      <c r="A381" s="1" t="str">
        <f>IF(B381="","",COUNTIF($B$3:B381,"true"))</f>
        <v/>
      </c>
      <c r="B381" s="1" t="str">
        <f t="shared" si="111"/>
        <v/>
      </c>
      <c r="C381" s="1" t="e">
        <f>IF(员工基本信息记录!#REF!="","",员工基本信息记录!#REF!)</f>
        <v>#REF!</v>
      </c>
      <c r="D381" s="1" t="e">
        <f>IF(员工基本信息记录!#REF!="","",员工基本信息记录!#REF!)</f>
        <v>#REF!</v>
      </c>
      <c r="E381" s="3" t="e">
        <f>IF(员工基本信息记录!#REF!="","",员工基本信息记录!#REF!)</f>
        <v>#REF!</v>
      </c>
      <c r="G381" s="1" t="str">
        <f t="shared" si="124"/>
        <v/>
      </c>
      <c r="H381" s="1" t="str">
        <f t="shared" si="125"/>
        <v/>
      </c>
      <c r="I381" s="3" t="str">
        <f t="shared" si="126"/>
        <v/>
      </c>
      <c r="J381" s="4" t="str">
        <f ca="1" t="shared" si="107"/>
        <v/>
      </c>
    </row>
    <row r="382" spans="1:10">
      <c r="A382" s="1" t="str">
        <f>IF(B382="","",COUNTIF($B$3:B382,"true"))</f>
        <v/>
      </c>
      <c r="B382" s="1" t="str">
        <f t="shared" si="111"/>
        <v/>
      </c>
      <c r="C382" s="1" t="e">
        <f>IF(员工基本信息记录!#REF!="","",员工基本信息记录!#REF!)</f>
        <v>#REF!</v>
      </c>
      <c r="D382" s="1" t="e">
        <f>IF(员工基本信息记录!#REF!="","",员工基本信息记录!#REF!)</f>
        <v>#REF!</v>
      </c>
      <c r="E382" s="3" t="e">
        <f>IF(员工基本信息记录!#REF!="","",员工基本信息记录!#REF!)</f>
        <v>#REF!</v>
      </c>
      <c r="G382" s="1" t="str">
        <f t="shared" si="124"/>
        <v/>
      </c>
      <c r="H382" s="1" t="str">
        <f t="shared" si="125"/>
        <v/>
      </c>
      <c r="I382" s="3" t="str">
        <f t="shared" si="126"/>
        <v/>
      </c>
      <c r="J382" s="4" t="str">
        <f ca="1" t="shared" si="107"/>
        <v/>
      </c>
    </row>
    <row r="383" spans="1:10">
      <c r="A383" s="1" t="str">
        <f>IF(B383="","",COUNTIF($B$3:B383,"true"))</f>
        <v/>
      </c>
      <c r="B383" s="1" t="str">
        <f t="shared" si="111"/>
        <v/>
      </c>
      <c r="C383" s="1" t="e">
        <f>IF(员工基本信息记录!#REF!="","",员工基本信息记录!#REF!)</f>
        <v>#REF!</v>
      </c>
      <c r="D383" s="1" t="e">
        <f>IF(员工基本信息记录!#REF!="","",员工基本信息记录!#REF!)</f>
        <v>#REF!</v>
      </c>
      <c r="E383" s="3" t="e">
        <f>IF(员工基本信息记录!#REF!="","",员工基本信息记录!#REF!)</f>
        <v>#REF!</v>
      </c>
      <c r="G383" s="1" t="str">
        <f t="shared" si="124"/>
        <v/>
      </c>
      <c r="H383" s="1" t="str">
        <f t="shared" si="125"/>
        <v/>
      </c>
      <c r="I383" s="3" t="str">
        <f t="shared" si="126"/>
        <v/>
      </c>
      <c r="J383" s="4" t="str">
        <f ca="1" t="shared" si="107"/>
        <v/>
      </c>
    </row>
    <row r="384" spans="1:10">
      <c r="A384" s="1" t="str">
        <f>IF(B384="","",COUNTIF($B$3:B384,"true"))</f>
        <v/>
      </c>
      <c r="B384" s="1" t="str">
        <f t="shared" si="111"/>
        <v/>
      </c>
      <c r="C384" s="1" t="e">
        <f>IF(员工基本信息记录!#REF!="","",员工基本信息记录!#REF!)</f>
        <v>#REF!</v>
      </c>
      <c r="D384" s="1" t="e">
        <f>IF(员工基本信息记录!#REF!="","",员工基本信息记录!#REF!)</f>
        <v>#REF!</v>
      </c>
      <c r="E384" s="3" t="e">
        <f>IF(员工基本信息记录!#REF!="","",员工基本信息记录!#REF!)</f>
        <v>#REF!</v>
      </c>
      <c r="G384" s="1" t="str">
        <f t="shared" si="124"/>
        <v/>
      </c>
      <c r="H384" s="1" t="str">
        <f t="shared" si="125"/>
        <v/>
      </c>
      <c r="I384" s="3" t="str">
        <f t="shared" si="126"/>
        <v/>
      </c>
      <c r="J384" s="4" t="str">
        <f ca="1" t="shared" si="107"/>
        <v/>
      </c>
    </row>
    <row r="385" spans="1:10">
      <c r="A385" s="1" t="str">
        <f>IF(B385="","",COUNTIF($B$3:B385,"true"))</f>
        <v/>
      </c>
      <c r="B385" s="1" t="str">
        <f t="shared" si="111"/>
        <v/>
      </c>
      <c r="C385" s="1" t="e">
        <f>IF(员工基本信息记录!#REF!="","",员工基本信息记录!#REF!)</f>
        <v>#REF!</v>
      </c>
      <c r="D385" s="1" t="e">
        <f>IF(员工基本信息记录!#REF!="","",员工基本信息记录!#REF!)</f>
        <v>#REF!</v>
      </c>
      <c r="E385" s="3" t="e">
        <f>IF(员工基本信息记录!#REF!="","",员工基本信息记录!#REF!)</f>
        <v>#REF!</v>
      </c>
      <c r="G385" s="1" t="str">
        <f t="shared" si="124"/>
        <v/>
      </c>
      <c r="H385" s="1" t="str">
        <f t="shared" si="125"/>
        <v/>
      </c>
      <c r="I385" s="3" t="str">
        <f t="shared" si="126"/>
        <v/>
      </c>
      <c r="J385" s="4" t="str">
        <f ca="1" t="shared" si="107"/>
        <v/>
      </c>
    </row>
    <row r="386" spans="1:10">
      <c r="A386" s="1" t="str">
        <f>IF(B386="","",COUNTIF($B$3:B386,"true"))</f>
        <v/>
      </c>
      <c r="B386" s="1" t="str">
        <f t="shared" si="111"/>
        <v/>
      </c>
      <c r="C386" s="1" t="e">
        <f>IF(员工基本信息记录!#REF!="","",员工基本信息记录!#REF!)</f>
        <v>#REF!</v>
      </c>
      <c r="D386" s="1" t="e">
        <f>IF(员工基本信息记录!#REF!="","",员工基本信息记录!#REF!)</f>
        <v>#REF!</v>
      </c>
      <c r="E386" s="3" t="e">
        <f>IF(员工基本信息记录!#REF!="","",员工基本信息记录!#REF!)</f>
        <v>#REF!</v>
      </c>
      <c r="G386" s="1" t="str">
        <f t="shared" si="124"/>
        <v/>
      </c>
      <c r="H386" s="1" t="str">
        <f t="shared" si="125"/>
        <v/>
      </c>
      <c r="I386" s="3" t="str">
        <f t="shared" si="126"/>
        <v/>
      </c>
      <c r="J386" s="4" t="str">
        <f ca="1" t="shared" si="107"/>
        <v/>
      </c>
    </row>
    <row r="387" spans="1:10">
      <c r="A387" s="1" t="str">
        <f>IF(B387="","",COUNTIF($B$3:B387,"true"))</f>
        <v/>
      </c>
      <c r="B387" s="1" t="str">
        <f t="shared" si="111"/>
        <v/>
      </c>
      <c r="C387" s="1" t="e">
        <f>IF(员工基本信息记录!#REF!="","",员工基本信息记录!#REF!)</f>
        <v>#REF!</v>
      </c>
      <c r="D387" s="1" t="e">
        <f>IF(员工基本信息记录!#REF!="","",员工基本信息记录!#REF!)</f>
        <v>#REF!</v>
      </c>
      <c r="E387" s="3" t="e">
        <f>IF(员工基本信息记录!#REF!="","",员工基本信息记录!#REF!)</f>
        <v>#REF!</v>
      </c>
      <c r="G387" s="1" t="str">
        <f t="shared" si="124"/>
        <v/>
      </c>
      <c r="H387" s="1" t="str">
        <f t="shared" si="125"/>
        <v/>
      </c>
      <c r="I387" s="3" t="str">
        <f t="shared" si="126"/>
        <v/>
      </c>
      <c r="J387" s="4" t="str">
        <f ca="1" t="shared" si="107"/>
        <v/>
      </c>
    </row>
    <row r="388" spans="1:10">
      <c r="A388" s="1" t="str">
        <f>IF(B388="","",COUNTIF($B$3:B388,"true"))</f>
        <v/>
      </c>
      <c r="B388" s="1" t="str">
        <f t="shared" si="111"/>
        <v/>
      </c>
      <c r="C388" s="1" t="e">
        <f>IF(员工基本信息记录!#REF!="","",员工基本信息记录!#REF!)</f>
        <v>#REF!</v>
      </c>
      <c r="D388" s="1" t="e">
        <f>IF(员工基本信息记录!#REF!="","",员工基本信息记录!#REF!)</f>
        <v>#REF!</v>
      </c>
      <c r="E388" s="3" t="e">
        <f>IF(员工基本信息记录!#REF!="","",员工基本信息记录!#REF!)</f>
        <v>#REF!</v>
      </c>
      <c r="G388" s="1" t="str">
        <f t="shared" si="124"/>
        <v/>
      </c>
      <c r="H388" s="1" t="str">
        <f t="shared" si="125"/>
        <v/>
      </c>
      <c r="I388" s="3" t="str">
        <f t="shared" si="126"/>
        <v/>
      </c>
      <c r="J388" s="4" t="str">
        <f ca="1" t="shared" si="107"/>
        <v/>
      </c>
    </row>
    <row r="389" spans="1:10">
      <c r="A389" s="1" t="str">
        <f>IF(B389="","",COUNTIF($B$3:B389,"true"))</f>
        <v/>
      </c>
      <c r="B389" s="1" t="str">
        <f t="shared" si="111"/>
        <v/>
      </c>
      <c r="C389" s="1" t="e">
        <f>IF(员工基本信息记录!#REF!="","",员工基本信息记录!#REF!)</f>
        <v>#REF!</v>
      </c>
      <c r="D389" s="1" t="e">
        <f>IF(员工基本信息记录!#REF!="","",员工基本信息记录!#REF!)</f>
        <v>#REF!</v>
      </c>
      <c r="E389" s="3" t="e">
        <f>IF(员工基本信息记录!#REF!="","",员工基本信息记录!#REF!)</f>
        <v>#REF!</v>
      </c>
      <c r="G389" s="1" t="str">
        <f t="shared" si="124"/>
        <v/>
      </c>
      <c r="H389" s="1" t="str">
        <f t="shared" si="125"/>
        <v/>
      </c>
      <c r="I389" s="3" t="str">
        <f t="shared" si="126"/>
        <v/>
      </c>
      <c r="J389" s="4" t="str">
        <f ca="1" t="shared" si="107"/>
        <v/>
      </c>
    </row>
    <row r="390" spans="1:10">
      <c r="A390" s="1" t="str">
        <f>IF(B390="","",COUNTIF($B$3:B390,"true"))</f>
        <v/>
      </c>
      <c r="B390" s="1" t="str">
        <f t="shared" si="111"/>
        <v/>
      </c>
      <c r="C390" s="1" t="e">
        <f>IF(员工基本信息记录!#REF!="","",员工基本信息记录!#REF!)</f>
        <v>#REF!</v>
      </c>
      <c r="D390" s="1" t="e">
        <f>IF(员工基本信息记录!#REF!="","",员工基本信息记录!#REF!)</f>
        <v>#REF!</v>
      </c>
      <c r="E390" s="3" t="e">
        <f>IF(员工基本信息记录!#REF!="","",员工基本信息记录!#REF!)</f>
        <v>#REF!</v>
      </c>
      <c r="G390" s="1" t="str">
        <f t="shared" ref="G390:G400" si="127">IFERROR(VLOOKUP(ROW()-4,$A:$E,3,0),"")</f>
        <v/>
      </c>
      <c r="H390" s="1" t="str">
        <f t="shared" ref="H390:H400" si="128">IFERROR(VLOOKUP(ROW()-4,$A:$E,4,0),"")</f>
        <v/>
      </c>
      <c r="I390" s="3" t="str">
        <f t="shared" ref="I390:I400" si="129">IFERROR(VLOOKUP(ROW()-4,$A:$E,5,0),"")</f>
        <v/>
      </c>
      <c r="J390" s="4" t="str">
        <f ca="1" t="shared" ref="J390:J400" si="130">IFERROR(IF(DAY(TODAY())-DAY(I390)=0,"今天生日",IF(DAY(TODAY())&gt;DAY(I390),"本月生日已过",IF(DAY(TODAY())&lt;DAY(I390),"还有"&amp;DAY(TODAY())-DAY(I390)&amp;"天生日"))),"")</f>
        <v/>
      </c>
    </row>
    <row r="391" spans="1:10">
      <c r="A391" s="1" t="str">
        <f>IF(B391="","",COUNTIF($B$3:B391,"true"))</f>
        <v/>
      </c>
      <c r="B391" s="1" t="str">
        <f t="shared" si="111"/>
        <v/>
      </c>
      <c r="C391" s="1" t="e">
        <f>IF(员工基本信息记录!#REF!="","",员工基本信息记录!#REF!)</f>
        <v>#REF!</v>
      </c>
      <c r="D391" s="1" t="e">
        <f>IF(员工基本信息记录!#REF!="","",员工基本信息记录!#REF!)</f>
        <v>#REF!</v>
      </c>
      <c r="E391" s="3" t="e">
        <f>IF(员工基本信息记录!#REF!="","",员工基本信息记录!#REF!)</f>
        <v>#REF!</v>
      </c>
      <c r="G391" s="1" t="str">
        <f t="shared" si="127"/>
        <v/>
      </c>
      <c r="H391" s="1" t="str">
        <f t="shared" si="128"/>
        <v/>
      </c>
      <c r="I391" s="3" t="str">
        <f t="shared" si="129"/>
        <v/>
      </c>
      <c r="J391" s="4" t="str">
        <f ca="1" t="shared" si="130"/>
        <v/>
      </c>
    </row>
    <row r="392" spans="1:10">
      <c r="A392" s="1" t="str">
        <f>IF(B392="","",COUNTIF($B$3:B392,"true"))</f>
        <v/>
      </c>
      <c r="B392" s="1" t="str">
        <f t="shared" si="111"/>
        <v/>
      </c>
      <c r="C392" s="1" t="e">
        <f>IF(员工基本信息记录!#REF!="","",员工基本信息记录!#REF!)</f>
        <v>#REF!</v>
      </c>
      <c r="D392" s="1" t="e">
        <f>IF(员工基本信息记录!#REF!="","",员工基本信息记录!#REF!)</f>
        <v>#REF!</v>
      </c>
      <c r="E392" s="3" t="e">
        <f>IF(员工基本信息记录!#REF!="","",员工基本信息记录!#REF!)</f>
        <v>#REF!</v>
      </c>
      <c r="G392" s="1" t="str">
        <f t="shared" si="127"/>
        <v/>
      </c>
      <c r="H392" s="1" t="str">
        <f t="shared" si="128"/>
        <v/>
      </c>
      <c r="I392" s="3" t="str">
        <f t="shared" si="129"/>
        <v/>
      </c>
      <c r="J392" s="4" t="str">
        <f ca="1" t="shared" si="130"/>
        <v/>
      </c>
    </row>
    <row r="393" spans="1:10">
      <c r="A393" s="1" t="str">
        <f>IF(B393="","",COUNTIF($B$3:B393,"true"))</f>
        <v/>
      </c>
      <c r="B393" s="1" t="str">
        <f t="shared" si="111"/>
        <v/>
      </c>
      <c r="C393" s="1" t="e">
        <f>IF(员工基本信息记录!#REF!="","",员工基本信息记录!#REF!)</f>
        <v>#REF!</v>
      </c>
      <c r="D393" s="1" t="e">
        <f>IF(员工基本信息记录!#REF!="","",员工基本信息记录!#REF!)</f>
        <v>#REF!</v>
      </c>
      <c r="E393" s="3" t="e">
        <f>IF(员工基本信息记录!#REF!="","",员工基本信息记录!#REF!)</f>
        <v>#REF!</v>
      </c>
      <c r="G393" s="1" t="str">
        <f t="shared" si="127"/>
        <v/>
      </c>
      <c r="H393" s="1" t="str">
        <f t="shared" si="128"/>
        <v/>
      </c>
      <c r="I393" s="3" t="str">
        <f t="shared" si="129"/>
        <v/>
      </c>
      <c r="J393" s="4" t="str">
        <f ca="1" t="shared" si="130"/>
        <v/>
      </c>
    </row>
    <row r="394" spans="1:10">
      <c r="A394" s="1" t="str">
        <f>IF(B394="","",COUNTIF($B$3:B394,"true"))</f>
        <v/>
      </c>
      <c r="B394" s="1" t="str">
        <f t="shared" si="111"/>
        <v/>
      </c>
      <c r="C394" s="1" t="e">
        <f>IF(员工基本信息记录!#REF!="","",员工基本信息记录!#REF!)</f>
        <v>#REF!</v>
      </c>
      <c r="D394" s="1" t="e">
        <f>IF(员工基本信息记录!#REF!="","",员工基本信息记录!#REF!)</f>
        <v>#REF!</v>
      </c>
      <c r="E394" s="3" t="e">
        <f>IF(员工基本信息记录!#REF!="","",员工基本信息记录!#REF!)</f>
        <v>#REF!</v>
      </c>
      <c r="G394" s="1" t="str">
        <f t="shared" si="127"/>
        <v/>
      </c>
      <c r="H394" s="1" t="str">
        <f t="shared" si="128"/>
        <v/>
      </c>
      <c r="I394" s="3" t="str">
        <f t="shared" si="129"/>
        <v/>
      </c>
      <c r="J394" s="4" t="str">
        <f ca="1" t="shared" si="130"/>
        <v/>
      </c>
    </row>
    <row r="395" spans="1:10">
      <c r="A395" s="1" t="str">
        <f>IF(B395="","",COUNTIF($B$3:B395,"true"))</f>
        <v/>
      </c>
      <c r="B395" s="1" t="str">
        <f t="shared" ref="B395:B400" si="131">IFERROR(MONTH(E395)=$H$1,"")</f>
        <v/>
      </c>
      <c r="C395" s="1" t="e">
        <f>IF(员工基本信息记录!#REF!="","",员工基本信息记录!#REF!)</f>
        <v>#REF!</v>
      </c>
      <c r="D395" s="1" t="e">
        <f>IF(员工基本信息记录!#REF!="","",员工基本信息记录!#REF!)</f>
        <v>#REF!</v>
      </c>
      <c r="E395" s="3" t="e">
        <f>IF(员工基本信息记录!#REF!="","",员工基本信息记录!#REF!)</f>
        <v>#REF!</v>
      </c>
      <c r="G395" s="1" t="str">
        <f t="shared" si="127"/>
        <v/>
      </c>
      <c r="H395" s="1" t="str">
        <f t="shared" si="128"/>
        <v/>
      </c>
      <c r="I395" s="3" t="str">
        <f t="shared" si="129"/>
        <v/>
      </c>
      <c r="J395" s="4" t="str">
        <f ca="1" t="shared" si="130"/>
        <v/>
      </c>
    </row>
    <row r="396" spans="1:10">
      <c r="A396" s="1" t="str">
        <f>IF(B396="","",COUNTIF($B$3:B396,"true"))</f>
        <v/>
      </c>
      <c r="B396" s="1" t="str">
        <f t="shared" si="131"/>
        <v/>
      </c>
      <c r="C396" s="1" t="e">
        <f>IF(员工基本信息记录!#REF!="","",员工基本信息记录!#REF!)</f>
        <v>#REF!</v>
      </c>
      <c r="D396" s="1" t="e">
        <f>IF(员工基本信息记录!#REF!="","",员工基本信息记录!#REF!)</f>
        <v>#REF!</v>
      </c>
      <c r="E396" s="3" t="e">
        <f>IF(员工基本信息记录!#REF!="","",员工基本信息记录!#REF!)</f>
        <v>#REF!</v>
      </c>
      <c r="G396" s="1" t="str">
        <f t="shared" si="127"/>
        <v/>
      </c>
      <c r="H396" s="1" t="str">
        <f t="shared" si="128"/>
        <v/>
      </c>
      <c r="I396" s="3" t="str">
        <f t="shared" si="129"/>
        <v/>
      </c>
      <c r="J396" s="4" t="str">
        <f ca="1" t="shared" si="130"/>
        <v/>
      </c>
    </row>
    <row r="397" spans="1:10">
      <c r="A397" s="1" t="str">
        <f>IF(B397="","",COUNTIF($B$3:B397,"true"))</f>
        <v/>
      </c>
      <c r="B397" s="1" t="str">
        <f t="shared" si="131"/>
        <v/>
      </c>
      <c r="C397" s="1" t="e">
        <f>IF(员工基本信息记录!#REF!="","",员工基本信息记录!#REF!)</f>
        <v>#REF!</v>
      </c>
      <c r="D397" s="1" t="e">
        <f>IF(员工基本信息记录!#REF!="","",员工基本信息记录!#REF!)</f>
        <v>#REF!</v>
      </c>
      <c r="E397" s="3" t="e">
        <f>IF(员工基本信息记录!#REF!="","",员工基本信息记录!#REF!)</f>
        <v>#REF!</v>
      </c>
      <c r="G397" s="1" t="str">
        <f t="shared" si="127"/>
        <v/>
      </c>
      <c r="H397" s="1" t="str">
        <f t="shared" si="128"/>
        <v/>
      </c>
      <c r="I397" s="3" t="str">
        <f t="shared" si="129"/>
        <v/>
      </c>
      <c r="J397" s="4" t="str">
        <f ca="1" t="shared" si="130"/>
        <v/>
      </c>
    </row>
    <row r="398" spans="1:10">
      <c r="A398" s="1" t="str">
        <f>IF(B398="","",COUNTIF($B$3:B398,"true"))</f>
        <v/>
      </c>
      <c r="B398" s="1" t="str">
        <f t="shared" si="131"/>
        <v/>
      </c>
      <c r="C398" s="1" t="e">
        <f>IF(员工基本信息记录!#REF!="","",员工基本信息记录!#REF!)</f>
        <v>#REF!</v>
      </c>
      <c r="D398" s="1" t="e">
        <f>IF(员工基本信息记录!#REF!="","",员工基本信息记录!#REF!)</f>
        <v>#REF!</v>
      </c>
      <c r="E398" s="3" t="e">
        <f>IF(员工基本信息记录!#REF!="","",员工基本信息记录!#REF!)</f>
        <v>#REF!</v>
      </c>
      <c r="G398" s="1" t="str">
        <f t="shared" si="127"/>
        <v/>
      </c>
      <c r="H398" s="1" t="str">
        <f t="shared" si="128"/>
        <v/>
      </c>
      <c r="I398" s="3" t="str">
        <f t="shared" si="129"/>
        <v/>
      </c>
      <c r="J398" s="4" t="str">
        <f ca="1" t="shared" si="130"/>
        <v/>
      </c>
    </row>
    <row r="399" spans="1:10">
      <c r="A399" s="1" t="str">
        <f>IF(B399="","",COUNTIF($B$3:B399,"true"))</f>
        <v/>
      </c>
      <c r="B399" s="1" t="str">
        <f t="shared" si="131"/>
        <v/>
      </c>
      <c r="C399" s="1" t="e">
        <f>IF(员工基本信息记录!#REF!="","",员工基本信息记录!#REF!)</f>
        <v>#REF!</v>
      </c>
      <c r="D399" s="1" t="e">
        <f>IF(员工基本信息记录!#REF!="","",员工基本信息记录!#REF!)</f>
        <v>#REF!</v>
      </c>
      <c r="E399" s="3" t="e">
        <f>IF(员工基本信息记录!#REF!="","",员工基本信息记录!#REF!)</f>
        <v>#REF!</v>
      </c>
      <c r="G399" s="1" t="str">
        <f t="shared" si="127"/>
        <v/>
      </c>
      <c r="H399" s="1" t="str">
        <f t="shared" si="128"/>
        <v/>
      </c>
      <c r="I399" s="3" t="str">
        <f t="shared" si="129"/>
        <v/>
      </c>
      <c r="J399" s="4" t="str">
        <f ca="1" t="shared" si="130"/>
        <v/>
      </c>
    </row>
    <row r="400" spans="1:10">
      <c r="A400" s="1" t="str">
        <f>IF(B400="","",COUNTIF($B$3:B400,"true"))</f>
        <v/>
      </c>
      <c r="B400" s="1" t="str">
        <f t="shared" si="131"/>
        <v/>
      </c>
      <c r="C400" s="1" t="str">
        <f>IF(员工基本信息记录!A15="","",员工基本信息记录!A15)</f>
        <v/>
      </c>
      <c r="D400" s="1" t="str">
        <f>IF(员工基本信息记录!B15="","",员工基本信息记录!B15)</f>
        <v/>
      </c>
      <c r="E400" s="3" t="str">
        <f>IF(员工基本信息记录!D15="","",员工基本信息记录!D15)</f>
        <v/>
      </c>
      <c r="G400" s="1" t="str">
        <f t="shared" si="127"/>
        <v/>
      </c>
      <c r="H400" s="1" t="str">
        <f t="shared" si="128"/>
        <v/>
      </c>
      <c r="I400" s="3" t="str">
        <f t="shared" si="129"/>
        <v/>
      </c>
      <c r="J400" s="4" t="str">
        <f ca="1" t="shared" si="130"/>
        <v/>
      </c>
    </row>
  </sheetData>
  <mergeCells count="2">
    <mergeCell ref="A1:E1"/>
    <mergeCell ref="G3:J3"/>
  </mergeCells>
  <conditionalFormatting sqref="J$1:J$1048576">
    <cfRule type="cellIs" dxfId="0" priority="1" stopIfTrue="1" operator="equal">
      <formula>"今天生日"</formula>
    </cfRule>
  </conditionalFormatting>
  <dataValidations count="1">
    <dataValidation type="list" allowBlank="1" showInputMessage="1" showErrorMessage="1" sqref="H1">
      <formula1>"1,2,3,4,5,6,7,8,9,10,11,12"</formula1>
    </dataValidation>
  </dataValidation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首页</vt:lpstr>
      <vt:lpstr>员工基本信息记录</vt:lpstr>
      <vt:lpstr>员工人员结构分析</vt:lpstr>
      <vt:lpstr>员工基本信息查询</vt:lpstr>
      <vt:lpstr>员工本月生日提醒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2016-07-26T11:45:00Z</dcterms:created>
  <dcterms:modified xsi:type="dcterms:W3CDTF">2019-12-02T07:45:48Z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