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销售提成工资表" sheetId="1" r:id="rId1"/>
    <sheet name="个人销售明细表" sheetId="3" r:id="rId2"/>
    <sheet name="提成对照表" sheetId="2" r:id="rId3"/>
  </sheets>
  <calcPr calcId="144525"/>
</workbook>
</file>

<file path=xl/sharedStrings.xml><?xml version="1.0" encoding="utf-8"?>
<sst xmlns="http://schemas.openxmlformats.org/spreadsheetml/2006/main" count="79" uniqueCount="56">
  <si>
    <t>销售提成工资表</t>
  </si>
  <si>
    <t>编号</t>
  </si>
  <si>
    <t>部门：</t>
  </si>
  <si>
    <t>销售X部</t>
  </si>
  <si>
    <t>单位</t>
  </si>
  <si>
    <t>元</t>
  </si>
  <si>
    <t>结算月份</t>
  </si>
  <si>
    <t>年 月</t>
  </si>
  <si>
    <t>姓名</t>
  </si>
  <si>
    <t>销售日期</t>
  </si>
  <si>
    <t>回款日期</t>
  </si>
  <si>
    <t>客户</t>
  </si>
  <si>
    <t>商品名称</t>
  </si>
  <si>
    <t>数量</t>
  </si>
  <si>
    <t>单价</t>
  </si>
  <si>
    <t>销售金额</t>
  </si>
  <si>
    <t>提成比例</t>
  </si>
  <si>
    <t>提成金额</t>
  </si>
  <si>
    <t>应扣金额</t>
  </si>
  <si>
    <t>提成总额</t>
  </si>
  <si>
    <t>备注</t>
  </si>
  <si>
    <t>张三</t>
  </si>
  <si>
    <t>M1</t>
  </si>
  <si>
    <t>M2</t>
  </si>
  <si>
    <t>M7</t>
  </si>
  <si>
    <t>李四</t>
  </si>
  <si>
    <t>王五</t>
  </si>
  <si>
    <t>M4</t>
  </si>
  <si>
    <t>合计</t>
  </si>
  <si>
    <t>温馨提示</t>
  </si>
  <si>
    <t>本工资表单价、提成比例采用Vlookup函数自动匹配提成对照表内数据，使用时只需填写好商品名称和数量即可</t>
  </si>
  <si>
    <t>个人销售明细表</t>
  </si>
  <si>
    <t>年</t>
  </si>
  <si>
    <t>月</t>
  </si>
  <si>
    <t>销售员</t>
  </si>
  <si>
    <t>总金额</t>
  </si>
  <si>
    <t>日期</t>
  </si>
  <si>
    <t>客户姓名</t>
  </si>
  <si>
    <t>提成对照表</t>
  </si>
  <si>
    <t>商品价格</t>
  </si>
  <si>
    <t>M3</t>
  </si>
  <si>
    <t>M5</t>
  </si>
  <si>
    <t>M6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</si>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</sst>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22"/>
      <color theme="1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90" zoomScaleNormal="90" workbookViewId="0">
      <selection activeCell="S14" sqref="S14"/>
    </sheetView>
  </sheetViews>
  <sheetFormatPr defaultColWidth="9" defaultRowHeight="13.5"/>
  <cols>
    <col min="1" max="1" width="5.625" customWidth="1"/>
    <col min="5" max="5" width="15.625" customWidth="1"/>
    <col min="6" max="6" width="9.00833333333333" customWidth="1"/>
  </cols>
  <sheetData>
    <row r="1" ht="30" customHeight="1" spans="1:14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5"/>
    </row>
    <row r="2" ht="20" customHeight="1" spans="1:14">
      <c r="A2" s="4" t="s">
        <v>1</v>
      </c>
      <c r="B2" s="4" t="s">
        <v>2</v>
      </c>
      <c r="C2" s="4" t="s">
        <v>3</v>
      </c>
      <c r="D2" s="4"/>
      <c r="E2" s="4"/>
      <c r="F2" s="4"/>
      <c r="G2" s="4" t="s">
        <v>4</v>
      </c>
      <c r="H2" s="4" t="s">
        <v>5</v>
      </c>
      <c r="I2" s="4"/>
      <c r="J2" s="4"/>
      <c r="K2" s="4"/>
      <c r="L2" s="4" t="s">
        <v>6</v>
      </c>
      <c r="M2" s="4"/>
      <c r="N2" s="26" t="s">
        <v>7</v>
      </c>
    </row>
    <row r="3" ht="25" customHeight="1" spans="1:14">
      <c r="A3" s="4"/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17</v>
      </c>
      <c r="L3" s="4" t="s">
        <v>18</v>
      </c>
      <c r="M3" s="4" t="s">
        <v>19</v>
      </c>
      <c r="N3" s="4" t="s">
        <v>20</v>
      </c>
    </row>
    <row r="4" ht="20" customHeight="1" spans="1:14">
      <c r="A4" s="5">
        <v>1</v>
      </c>
      <c r="B4" s="5" t="s">
        <v>21</v>
      </c>
      <c r="C4" s="5"/>
      <c r="D4" s="5"/>
      <c r="E4" s="5"/>
      <c r="F4" s="5" t="s">
        <v>22</v>
      </c>
      <c r="G4" s="5">
        <v>80</v>
      </c>
      <c r="H4" s="5">
        <f>VLOOKUP(F4,提成对照表!A:B,2,0)</f>
        <v>300</v>
      </c>
      <c r="I4" s="5">
        <f>G4*H4</f>
        <v>24000</v>
      </c>
      <c r="J4" s="6">
        <f>VLOOKUP(F4,提成对照表!A:C,3,FALSE)</f>
        <v>0.03</v>
      </c>
      <c r="K4" s="27">
        <f>I4*J4</f>
        <v>720</v>
      </c>
      <c r="L4" s="5">
        <v>200</v>
      </c>
      <c r="M4" s="5">
        <f>K4-L4</f>
        <v>520</v>
      </c>
      <c r="N4" s="5"/>
    </row>
    <row r="5" ht="20" customHeight="1" spans="1:14">
      <c r="A5" s="5">
        <v>2</v>
      </c>
      <c r="B5" s="5" t="s">
        <v>21</v>
      </c>
      <c r="C5" s="5"/>
      <c r="D5" s="5"/>
      <c r="E5" s="5"/>
      <c r="F5" s="5" t="s">
        <v>23</v>
      </c>
      <c r="G5" s="5">
        <v>100</v>
      </c>
      <c r="H5" s="5">
        <f>VLOOKUP(F5,提成对照表!A:B,2,0)</f>
        <v>200</v>
      </c>
      <c r="I5" s="5">
        <f>G5*H5</f>
        <v>20000</v>
      </c>
      <c r="J5" s="6">
        <f>VLOOKUP(F5,提成对照表!A:C,3,FALSE)</f>
        <v>0.03</v>
      </c>
      <c r="K5" s="27">
        <f>I5*J5</f>
        <v>600</v>
      </c>
      <c r="L5" s="5">
        <v>0</v>
      </c>
      <c r="M5" s="5">
        <f>K5-L5</f>
        <v>600</v>
      </c>
      <c r="N5" s="5"/>
    </row>
    <row r="6" ht="20" customHeight="1" spans="1:14">
      <c r="A6" s="5">
        <v>3</v>
      </c>
      <c r="B6" s="5" t="s">
        <v>21</v>
      </c>
      <c r="C6" s="5"/>
      <c r="D6" s="5"/>
      <c r="E6" s="5"/>
      <c r="F6" s="5" t="s">
        <v>24</v>
      </c>
      <c r="G6" s="5">
        <v>3</v>
      </c>
      <c r="H6" s="5">
        <f>VLOOKUP(F6,提成对照表!A:B,2,0)</f>
        <v>1500</v>
      </c>
      <c r="I6" s="5">
        <f>G6*H6</f>
        <v>4500</v>
      </c>
      <c r="J6" s="6">
        <f>VLOOKUP(F6,提成对照表!A:C,3,FALSE)</f>
        <v>0.02</v>
      </c>
      <c r="K6" s="27">
        <f>I6*J6</f>
        <v>90</v>
      </c>
      <c r="L6" s="5">
        <v>0</v>
      </c>
      <c r="M6" s="5">
        <f>K6-L6</f>
        <v>90</v>
      </c>
      <c r="N6" s="5"/>
    </row>
    <row r="7" ht="20" customHeight="1" spans="1:14">
      <c r="A7" s="5">
        <v>4</v>
      </c>
      <c r="B7" s="5" t="s">
        <v>25</v>
      </c>
      <c r="C7" s="5"/>
      <c r="D7" s="5"/>
      <c r="E7" s="5"/>
      <c r="F7" s="5" t="s">
        <v>22</v>
      </c>
      <c r="G7" s="5">
        <v>170</v>
      </c>
      <c r="H7" s="5">
        <f>VLOOKUP(F7,提成对照表!A:B,2,0)</f>
        <v>300</v>
      </c>
      <c r="I7" s="5">
        <f t="shared" ref="I7:I20" si="0">G7*H7</f>
        <v>51000</v>
      </c>
      <c r="J7" s="6">
        <f>VLOOKUP(F7,提成对照表!A:C,3,FALSE)</f>
        <v>0.03</v>
      </c>
      <c r="K7" s="27">
        <f t="shared" ref="K7:K20" si="1">I7*J7</f>
        <v>1530</v>
      </c>
      <c r="L7" s="5">
        <v>200</v>
      </c>
      <c r="M7" s="5">
        <f t="shared" ref="M7:M20" si="2">K7-L7</f>
        <v>1330</v>
      </c>
      <c r="N7" s="5"/>
    </row>
    <row r="8" ht="20" customHeight="1" spans="1:14">
      <c r="A8" s="5">
        <v>5</v>
      </c>
      <c r="B8" s="5" t="s">
        <v>26</v>
      </c>
      <c r="C8" s="5"/>
      <c r="D8" s="5"/>
      <c r="E8" s="5"/>
      <c r="F8" s="5" t="s">
        <v>27</v>
      </c>
      <c r="G8" s="5">
        <v>118</v>
      </c>
      <c r="H8" s="5">
        <f>VLOOKUP(F8,提成对照表!A:B,2,0)</f>
        <v>1000</v>
      </c>
      <c r="I8" s="5">
        <f t="shared" si="0"/>
        <v>118000</v>
      </c>
      <c r="J8" s="6">
        <f>VLOOKUP(F8,提成对照表!A:C,3,FALSE)</f>
        <v>0.02</v>
      </c>
      <c r="K8" s="27">
        <f t="shared" si="1"/>
        <v>2360</v>
      </c>
      <c r="L8" s="5">
        <v>200</v>
      </c>
      <c r="M8" s="5">
        <f t="shared" si="2"/>
        <v>2160</v>
      </c>
      <c r="N8" s="5"/>
    </row>
    <row r="9" ht="20" customHeight="1" spans="1:14">
      <c r="A9" s="5">
        <v>6</v>
      </c>
      <c r="B9" s="5"/>
      <c r="C9" s="5"/>
      <c r="D9" s="5"/>
      <c r="E9" s="5"/>
      <c r="F9" s="5"/>
      <c r="G9" s="5"/>
      <c r="H9" s="5" t="e">
        <f>VLOOKUP(F9,提成对照表!A:B,2,0)</f>
        <v>#N/A</v>
      </c>
      <c r="I9" s="5" t="e">
        <f t="shared" si="0"/>
        <v>#N/A</v>
      </c>
      <c r="J9" s="6" t="e">
        <f>VLOOKUP(F9,提成对照表!A:C,3,FALSE)</f>
        <v>#N/A</v>
      </c>
      <c r="K9" s="27" t="e">
        <f t="shared" si="1"/>
        <v>#N/A</v>
      </c>
      <c r="L9" s="5"/>
      <c r="M9" s="5" t="e">
        <f t="shared" si="2"/>
        <v>#N/A</v>
      </c>
      <c r="N9" s="5"/>
    </row>
    <row r="10" ht="20" customHeight="1" spans="1:14">
      <c r="A10" s="5">
        <v>7</v>
      </c>
      <c r="B10" s="5"/>
      <c r="C10" s="5"/>
      <c r="D10" s="5"/>
      <c r="E10" s="5"/>
      <c r="F10" s="5"/>
      <c r="G10" s="5"/>
      <c r="H10" s="5" t="e">
        <f>VLOOKUP(F10,提成对照表!A:B,2,0)</f>
        <v>#N/A</v>
      </c>
      <c r="I10" s="5" t="e">
        <f t="shared" si="0"/>
        <v>#N/A</v>
      </c>
      <c r="J10" s="6" t="e">
        <f>VLOOKUP(F10,提成对照表!A:C,3,FALSE)</f>
        <v>#N/A</v>
      </c>
      <c r="K10" s="27" t="e">
        <f t="shared" si="1"/>
        <v>#N/A</v>
      </c>
      <c r="L10" s="5"/>
      <c r="M10" s="5" t="e">
        <f t="shared" si="2"/>
        <v>#N/A</v>
      </c>
      <c r="N10" s="5"/>
    </row>
    <row r="11" ht="20" customHeight="1" spans="1:14">
      <c r="A11" s="5">
        <v>8</v>
      </c>
      <c r="B11" s="5"/>
      <c r="C11" s="5"/>
      <c r="D11" s="5"/>
      <c r="E11" s="5"/>
      <c r="F11" s="5"/>
      <c r="G11" s="5"/>
      <c r="H11" s="5" t="e">
        <f>VLOOKUP(F11,提成对照表!A:B,2,0)</f>
        <v>#N/A</v>
      </c>
      <c r="I11" s="5" t="e">
        <f t="shared" si="0"/>
        <v>#N/A</v>
      </c>
      <c r="J11" s="6" t="e">
        <f>VLOOKUP(F11,提成对照表!A:C,3,FALSE)</f>
        <v>#N/A</v>
      </c>
      <c r="K11" s="27" t="e">
        <f t="shared" si="1"/>
        <v>#N/A</v>
      </c>
      <c r="L11" s="5"/>
      <c r="M11" s="5" t="e">
        <f t="shared" si="2"/>
        <v>#N/A</v>
      </c>
      <c r="N11" s="5"/>
    </row>
    <row r="12" ht="20" customHeight="1" spans="1:14">
      <c r="A12" s="5">
        <v>9</v>
      </c>
      <c r="B12" s="5"/>
      <c r="C12" s="5"/>
      <c r="D12" s="5"/>
      <c r="E12" s="5"/>
      <c r="F12" s="5"/>
      <c r="G12" s="5"/>
      <c r="H12" s="5" t="e">
        <f>VLOOKUP(F12,提成对照表!A:B,2,0)</f>
        <v>#N/A</v>
      </c>
      <c r="I12" s="5" t="e">
        <f t="shared" si="0"/>
        <v>#N/A</v>
      </c>
      <c r="J12" s="6" t="e">
        <f>VLOOKUP(F12,提成对照表!A:C,3,FALSE)</f>
        <v>#N/A</v>
      </c>
      <c r="K12" s="27" t="e">
        <f t="shared" si="1"/>
        <v>#N/A</v>
      </c>
      <c r="L12" s="5"/>
      <c r="M12" s="5" t="e">
        <f t="shared" si="2"/>
        <v>#N/A</v>
      </c>
      <c r="N12" s="5"/>
    </row>
    <row r="13" ht="20" customHeight="1" spans="1:14">
      <c r="A13" s="5">
        <v>10</v>
      </c>
      <c r="B13" s="5"/>
      <c r="C13" s="5"/>
      <c r="D13" s="5"/>
      <c r="E13" s="5"/>
      <c r="F13" s="5"/>
      <c r="G13" s="5"/>
      <c r="H13" s="5" t="e">
        <f>VLOOKUP(F13,提成对照表!A:B,2,0)</f>
        <v>#N/A</v>
      </c>
      <c r="I13" s="5" t="e">
        <f t="shared" si="0"/>
        <v>#N/A</v>
      </c>
      <c r="J13" s="6" t="e">
        <f>VLOOKUP(F13,提成对照表!A:C,3,FALSE)</f>
        <v>#N/A</v>
      </c>
      <c r="K13" s="27" t="e">
        <f t="shared" si="1"/>
        <v>#N/A</v>
      </c>
      <c r="L13" s="5"/>
      <c r="M13" s="5" t="e">
        <f t="shared" si="2"/>
        <v>#N/A</v>
      </c>
      <c r="N13" s="5"/>
    </row>
    <row r="14" ht="20" customHeight="1" spans="1:14">
      <c r="A14" s="5">
        <v>11</v>
      </c>
      <c r="B14" s="5"/>
      <c r="C14" s="5"/>
      <c r="D14" s="5"/>
      <c r="E14" s="5"/>
      <c r="F14" s="5"/>
      <c r="G14" s="5"/>
      <c r="H14" s="5" t="e">
        <f>VLOOKUP(F14,提成对照表!A:B,2,0)</f>
        <v>#N/A</v>
      </c>
      <c r="I14" s="5" t="e">
        <f t="shared" si="0"/>
        <v>#N/A</v>
      </c>
      <c r="J14" s="6" t="e">
        <f>VLOOKUP(F14,提成对照表!A:C,3,FALSE)</f>
        <v>#N/A</v>
      </c>
      <c r="K14" s="27" t="e">
        <f t="shared" si="1"/>
        <v>#N/A</v>
      </c>
      <c r="L14" s="5"/>
      <c r="M14" s="5" t="e">
        <f t="shared" si="2"/>
        <v>#N/A</v>
      </c>
      <c r="N14" s="5"/>
    </row>
    <row r="15" ht="20" customHeight="1" spans="1:14">
      <c r="A15" s="5">
        <v>12</v>
      </c>
      <c r="B15" s="5"/>
      <c r="C15" s="5"/>
      <c r="D15" s="5"/>
      <c r="E15" s="5"/>
      <c r="F15" s="5"/>
      <c r="G15" s="5"/>
      <c r="H15" s="5" t="e">
        <f>VLOOKUP(F15,提成对照表!A:B,2,0)</f>
        <v>#N/A</v>
      </c>
      <c r="I15" s="5" t="e">
        <f t="shared" si="0"/>
        <v>#N/A</v>
      </c>
      <c r="J15" s="6" t="e">
        <f>VLOOKUP(F15,提成对照表!A:C,3,FALSE)</f>
        <v>#N/A</v>
      </c>
      <c r="K15" s="27" t="e">
        <f t="shared" si="1"/>
        <v>#N/A</v>
      </c>
      <c r="L15" s="5"/>
      <c r="M15" s="5" t="e">
        <f t="shared" si="2"/>
        <v>#N/A</v>
      </c>
      <c r="N15" s="5"/>
    </row>
    <row r="16" ht="20" customHeight="1" spans="1:14">
      <c r="A16" s="5">
        <v>13</v>
      </c>
      <c r="B16" s="5"/>
      <c r="C16" s="5"/>
      <c r="D16" s="5"/>
      <c r="E16" s="5"/>
      <c r="F16" s="5"/>
      <c r="G16" s="5"/>
      <c r="H16" s="5" t="e">
        <f>VLOOKUP(F16,提成对照表!A:B,2,0)</f>
        <v>#N/A</v>
      </c>
      <c r="I16" s="5" t="e">
        <f t="shared" si="0"/>
        <v>#N/A</v>
      </c>
      <c r="J16" s="6" t="e">
        <f>VLOOKUP(F16,提成对照表!A:C,3,FALSE)</f>
        <v>#N/A</v>
      </c>
      <c r="K16" s="27" t="e">
        <f t="shared" si="1"/>
        <v>#N/A</v>
      </c>
      <c r="L16" s="5"/>
      <c r="M16" s="5" t="e">
        <f t="shared" si="2"/>
        <v>#N/A</v>
      </c>
      <c r="N16" s="5"/>
    </row>
    <row r="17" ht="20" customHeight="1" spans="1:14">
      <c r="A17" s="5">
        <v>14</v>
      </c>
      <c r="B17" s="5"/>
      <c r="C17" s="5"/>
      <c r="D17" s="5"/>
      <c r="E17" s="5"/>
      <c r="F17" s="5"/>
      <c r="G17" s="5"/>
      <c r="H17" s="5" t="e">
        <f>VLOOKUP(F17,提成对照表!A:B,2,0)</f>
        <v>#N/A</v>
      </c>
      <c r="I17" s="5" t="e">
        <f t="shared" si="0"/>
        <v>#N/A</v>
      </c>
      <c r="J17" s="6" t="e">
        <f>VLOOKUP(F17,提成对照表!A:C,3,FALSE)</f>
        <v>#N/A</v>
      </c>
      <c r="K17" s="27" t="e">
        <f t="shared" si="1"/>
        <v>#N/A</v>
      </c>
      <c r="L17" s="5"/>
      <c r="M17" s="5" t="e">
        <f t="shared" si="2"/>
        <v>#N/A</v>
      </c>
      <c r="N17" s="5"/>
    </row>
    <row r="18" ht="20" customHeight="1" spans="1:14">
      <c r="A18" s="5">
        <v>15</v>
      </c>
      <c r="B18" s="5"/>
      <c r="C18" s="5"/>
      <c r="D18" s="5"/>
      <c r="E18" s="5"/>
      <c r="F18" s="5"/>
      <c r="G18" s="5"/>
      <c r="H18" s="5" t="e">
        <f>VLOOKUP(F18,提成对照表!A:B,2,0)</f>
        <v>#N/A</v>
      </c>
      <c r="I18" s="5" t="e">
        <f t="shared" si="0"/>
        <v>#N/A</v>
      </c>
      <c r="J18" s="6" t="e">
        <f>VLOOKUP(F18,提成对照表!A:C,3,FALSE)</f>
        <v>#N/A</v>
      </c>
      <c r="K18" s="27" t="e">
        <f t="shared" si="1"/>
        <v>#N/A</v>
      </c>
      <c r="L18" s="5"/>
      <c r="M18" s="5" t="e">
        <f t="shared" si="2"/>
        <v>#N/A</v>
      </c>
      <c r="N18" s="5"/>
    </row>
    <row r="19" ht="20" customHeight="1" spans="1:14">
      <c r="A19" s="5">
        <v>16</v>
      </c>
      <c r="B19" s="5"/>
      <c r="C19" s="5"/>
      <c r="D19" s="5"/>
      <c r="E19" s="5"/>
      <c r="F19" s="5"/>
      <c r="G19" s="5"/>
      <c r="H19" s="5" t="e">
        <f>VLOOKUP(F19,提成对照表!A:B,2,0)</f>
        <v>#N/A</v>
      </c>
      <c r="I19" s="5" t="e">
        <f t="shared" si="0"/>
        <v>#N/A</v>
      </c>
      <c r="J19" s="6" t="e">
        <f>VLOOKUP(F19,提成对照表!A:C,3,FALSE)</f>
        <v>#N/A</v>
      </c>
      <c r="K19" s="27" t="e">
        <f t="shared" si="1"/>
        <v>#N/A</v>
      </c>
      <c r="L19" s="5"/>
      <c r="M19" s="5" t="e">
        <f t="shared" si="2"/>
        <v>#N/A</v>
      </c>
      <c r="N19" s="5"/>
    </row>
    <row r="20" ht="20" customHeight="1" spans="1:14">
      <c r="A20" s="5">
        <v>17</v>
      </c>
      <c r="B20" s="5"/>
      <c r="C20" s="5"/>
      <c r="D20" s="5"/>
      <c r="E20" s="5"/>
      <c r="F20" s="5"/>
      <c r="G20" s="5"/>
      <c r="H20" s="5" t="e">
        <f>VLOOKUP(F20,提成对照表!A:B,2,0)</f>
        <v>#N/A</v>
      </c>
      <c r="I20" s="5" t="e">
        <f t="shared" si="0"/>
        <v>#N/A</v>
      </c>
      <c r="J20" s="6" t="e">
        <f>VLOOKUP(F20,提成对照表!A:C,3,FALSE)</f>
        <v>#N/A</v>
      </c>
      <c r="K20" s="27" t="e">
        <f t="shared" si="1"/>
        <v>#N/A</v>
      </c>
      <c r="L20" s="5"/>
      <c r="M20" s="5" t="e">
        <f t="shared" si="2"/>
        <v>#N/A</v>
      </c>
      <c r="N20" s="5"/>
    </row>
    <row r="21" ht="20" customHeight="1" spans="1:14">
      <c r="A21" s="17" t="s">
        <v>28</v>
      </c>
      <c r="B21" s="18"/>
      <c r="C21" s="18"/>
      <c r="D21" s="18"/>
      <c r="E21" s="19"/>
      <c r="F21" s="19"/>
      <c r="G21" s="20">
        <f>SUM(G4:G20)</f>
        <v>471</v>
      </c>
      <c r="H21" s="20"/>
      <c r="I21" s="20" t="e">
        <f>SUM(I4:I20)</f>
        <v>#N/A</v>
      </c>
      <c r="J21" s="20"/>
      <c r="K21" s="20" t="e">
        <f>SUM(K4:K20)</f>
        <v>#N/A</v>
      </c>
      <c r="L21" s="20">
        <f>SUM(L4:L20)</f>
        <v>600</v>
      </c>
      <c r="M21" s="20"/>
      <c r="N21" s="20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ht="18" customHeight="1" spans="1:14">
      <c r="A23" s="1"/>
      <c r="B23" s="21" t="s">
        <v>29</v>
      </c>
      <c r="C23" s="22"/>
      <c r="D23" s="22"/>
      <c r="E23" s="22"/>
      <c r="F23" s="1"/>
      <c r="G23" s="1"/>
      <c r="H23" s="1"/>
      <c r="I23" s="1"/>
      <c r="J23" s="1"/>
      <c r="K23" s="1"/>
      <c r="L23" s="1"/>
      <c r="M23" s="1"/>
      <c r="N23" s="1"/>
    </row>
    <row r="24" ht="18" customHeight="1" spans="1:14">
      <c r="A24" s="1"/>
      <c r="B24" s="23" t="s">
        <v>30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</sheetData>
  <mergeCells count="7">
    <mergeCell ref="A1:N1"/>
    <mergeCell ref="C2:D2"/>
    <mergeCell ref="L2:M2"/>
    <mergeCell ref="A21:E21"/>
    <mergeCell ref="B23:E23"/>
    <mergeCell ref="B24:N24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E21" sqref="$A1:$XFD1048576"/>
    </sheetView>
  </sheetViews>
  <sheetFormatPr defaultColWidth="9" defaultRowHeight="13.5"/>
  <cols>
    <col min="1" max="16384" width="9" style="1"/>
  </cols>
  <sheetData>
    <row r="1" ht="30" customHeight="1" spans="1:10">
      <c r="A1" s="7" t="s">
        <v>31</v>
      </c>
      <c r="B1" s="4"/>
      <c r="C1" s="4"/>
      <c r="D1" s="4"/>
      <c r="E1" s="4"/>
      <c r="F1" s="4"/>
      <c r="G1" s="4"/>
      <c r="H1" s="4"/>
      <c r="I1" s="4"/>
      <c r="J1" s="4"/>
    </row>
    <row r="3" spans="1:8">
      <c r="A3" s="8"/>
      <c r="B3" s="9" t="s">
        <v>32</v>
      </c>
      <c r="C3" s="8"/>
      <c r="D3" s="9" t="s">
        <v>33</v>
      </c>
      <c r="E3" s="9" t="s">
        <v>34</v>
      </c>
      <c r="F3" s="8" t="s">
        <v>21</v>
      </c>
      <c r="G3" s="9" t="s">
        <v>35</v>
      </c>
      <c r="H3" s="5"/>
    </row>
    <row r="4" spans="1:8">
      <c r="A4" s="10"/>
      <c r="B4" s="11"/>
      <c r="C4" s="10"/>
      <c r="D4" s="11"/>
      <c r="E4" s="11"/>
      <c r="F4" s="10"/>
      <c r="G4" s="11"/>
      <c r="H4" s="5"/>
    </row>
    <row r="6" ht="25" customHeight="1" spans="1:10">
      <c r="A6" s="4" t="s">
        <v>36</v>
      </c>
      <c r="B6" s="4" t="s">
        <v>37</v>
      </c>
      <c r="C6" s="4" t="s">
        <v>34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20</v>
      </c>
    </row>
    <row r="7" ht="18" customHeight="1" spans="1:10">
      <c r="A7" s="5"/>
      <c r="B7" s="5"/>
      <c r="C7" s="5" t="s">
        <v>21</v>
      </c>
      <c r="D7" s="5" t="s">
        <v>22</v>
      </c>
      <c r="E7" s="5">
        <f>VLOOKUP(D7,销售提成工资表!F:G,2,0)</f>
        <v>80</v>
      </c>
      <c r="F7" s="5">
        <f>VLOOKUP(D7,销售提成工资表!F:H,3,FALSE)</f>
        <v>300</v>
      </c>
      <c r="G7" s="5">
        <f>E7*F7</f>
        <v>24000</v>
      </c>
      <c r="H7" s="6">
        <f>VLOOKUP(D7,销售提成工资表!F:J,5,0)</f>
        <v>0.03</v>
      </c>
      <c r="I7" s="5">
        <f>G7*H7</f>
        <v>720</v>
      </c>
      <c r="J7" s="5"/>
    </row>
    <row r="8" ht="18" customHeight="1" spans="1:10">
      <c r="A8" s="5"/>
      <c r="B8" s="5"/>
      <c r="C8" s="5" t="s">
        <v>21</v>
      </c>
      <c r="D8" s="5" t="s">
        <v>23</v>
      </c>
      <c r="E8" s="5">
        <f>VLOOKUP(D8,销售提成工资表!F:G,2,0)</f>
        <v>100</v>
      </c>
      <c r="F8" s="5">
        <f>VLOOKUP(D8,销售提成工资表!F:H,3,FALSE)</f>
        <v>200</v>
      </c>
      <c r="G8" s="5">
        <f t="shared" ref="G8:G16" si="0">E8*F8</f>
        <v>20000</v>
      </c>
      <c r="H8" s="6">
        <f>VLOOKUP(D8,销售提成工资表!F:J,5,0)</f>
        <v>0.03</v>
      </c>
      <c r="I8" s="5">
        <f t="shared" ref="I8:I16" si="1">G8*H8</f>
        <v>600</v>
      </c>
      <c r="J8" s="5"/>
    </row>
    <row r="9" ht="18" customHeight="1" spans="1:10">
      <c r="A9" s="5"/>
      <c r="B9" s="5"/>
      <c r="C9" s="5"/>
      <c r="D9" s="5"/>
      <c r="E9" s="5" t="e">
        <f>VLOOKUP(D9,销售提成工资表!F:G,2,0)</f>
        <v>#N/A</v>
      </c>
      <c r="F9" s="5" t="e">
        <f>VLOOKUP(D9,销售提成工资表!F:H,3,FALSE)</f>
        <v>#N/A</v>
      </c>
      <c r="G9" s="5" t="e">
        <f t="shared" si="0"/>
        <v>#N/A</v>
      </c>
      <c r="H9" s="6" t="e">
        <f>VLOOKUP(D9,销售提成工资表!F:J,5,0)</f>
        <v>#N/A</v>
      </c>
      <c r="I9" s="5" t="e">
        <f t="shared" si="1"/>
        <v>#N/A</v>
      </c>
      <c r="J9" s="5"/>
    </row>
    <row r="10" ht="18" customHeight="1" spans="1:10">
      <c r="A10" s="5"/>
      <c r="B10" s="5"/>
      <c r="C10" s="5"/>
      <c r="D10" s="5"/>
      <c r="E10" s="5" t="e">
        <f>VLOOKUP(D10,销售提成工资表!F:G,2,0)</f>
        <v>#N/A</v>
      </c>
      <c r="F10" s="5" t="e">
        <f>VLOOKUP(D10,销售提成工资表!F:H,3,FALSE)</f>
        <v>#N/A</v>
      </c>
      <c r="G10" s="5" t="e">
        <f t="shared" si="0"/>
        <v>#N/A</v>
      </c>
      <c r="H10" s="6" t="e">
        <f>VLOOKUP(D10,销售提成工资表!F:J,5,0)</f>
        <v>#N/A</v>
      </c>
      <c r="I10" s="5" t="e">
        <f t="shared" si="1"/>
        <v>#N/A</v>
      </c>
      <c r="J10" s="5"/>
    </row>
    <row r="11" ht="18" customHeight="1" spans="1:10">
      <c r="A11" s="5"/>
      <c r="B11" s="5"/>
      <c r="C11" s="5"/>
      <c r="D11" s="5"/>
      <c r="E11" s="5" t="e">
        <f>VLOOKUP(D11,销售提成工资表!F:G,2,0)</f>
        <v>#N/A</v>
      </c>
      <c r="F11" s="5" t="e">
        <f>VLOOKUP(D11,销售提成工资表!F:H,3,FALSE)</f>
        <v>#N/A</v>
      </c>
      <c r="G11" s="5" t="e">
        <f t="shared" si="0"/>
        <v>#N/A</v>
      </c>
      <c r="H11" s="6" t="e">
        <f>VLOOKUP(D11,销售提成工资表!F:J,5,0)</f>
        <v>#N/A</v>
      </c>
      <c r="I11" s="5" t="e">
        <f t="shared" si="1"/>
        <v>#N/A</v>
      </c>
      <c r="J11" s="5"/>
    </row>
    <row r="12" ht="18" customHeight="1" spans="1:10">
      <c r="A12" s="5"/>
      <c r="B12" s="5"/>
      <c r="C12" s="5"/>
      <c r="D12" s="5"/>
      <c r="E12" s="5" t="e">
        <f>VLOOKUP(D12,销售提成工资表!F:G,2,0)</f>
        <v>#N/A</v>
      </c>
      <c r="F12" s="5" t="e">
        <f>VLOOKUP(D12,销售提成工资表!F:H,3,FALSE)</f>
        <v>#N/A</v>
      </c>
      <c r="G12" s="5" t="e">
        <f t="shared" si="0"/>
        <v>#N/A</v>
      </c>
      <c r="H12" s="6" t="e">
        <f>VLOOKUP(D12,销售提成工资表!F:J,5,0)</f>
        <v>#N/A</v>
      </c>
      <c r="I12" s="5" t="e">
        <f t="shared" si="1"/>
        <v>#N/A</v>
      </c>
      <c r="J12" s="5"/>
    </row>
    <row r="13" ht="18" customHeight="1" spans="1:10">
      <c r="A13" s="5"/>
      <c r="B13" s="5"/>
      <c r="C13" s="5"/>
      <c r="D13" s="5"/>
      <c r="E13" s="5" t="e">
        <f>VLOOKUP(D13,销售提成工资表!F:G,2,0)</f>
        <v>#N/A</v>
      </c>
      <c r="F13" s="5" t="e">
        <f>VLOOKUP(D13,销售提成工资表!F:H,3,FALSE)</f>
        <v>#N/A</v>
      </c>
      <c r="G13" s="5" t="e">
        <f t="shared" si="0"/>
        <v>#N/A</v>
      </c>
      <c r="H13" s="6" t="e">
        <f>VLOOKUP(D13,销售提成工资表!F:J,5,0)</f>
        <v>#N/A</v>
      </c>
      <c r="I13" s="5" t="e">
        <f t="shared" si="1"/>
        <v>#N/A</v>
      </c>
      <c r="J13" s="5"/>
    </row>
    <row r="14" ht="18" customHeight="1" spans="1:10">
      <c r="A14" s="5"/>
      <c r="B14" s="5"/>
      <c r="C14" s="5"/>
      <c r="D14" s="5"/>
      <c r="E14" s="5" t="e">
        <f>VLOOKUP(D14,销售提成工资表!F:G,2,0)</f>
        <v>#N/A</v>
      </c>
      <c r="F14" s="5" t="e">
        <f>VLOOKUP(D14,销售提成工资表!F:H,3,FALSE)</f>
        <v>#N/A</v>
      </c>
      <c r="G14" s="5" t="e">
        <f t="shared" si="0"/>
        <v>#N/A</v>
      </c>
      <c r="H14" s="6" t="e">
        <f>VLOOKUP(D14,销售提成工资表!F:J,5,0)</f>
        <v>#N/A</v>
      </c>
      <c r="I14" s="5" t="e">
        <f t="shared" si="1"/>
        <v>#N/A</v>
      </c>
      <c r="J14" s="5"/>
    </row>
    <row r="15" ht="18" customHeight="1" spans="1:10">
      <c r="A15" s="5"/>
      <c r="B15" s="5"/>
      <c r="C15" s="5"/>
      <c r="D15" s="5"/>
      <c r="E15" s="5" t="e">
        <f>VLOOKUP(D15,销售提成工资表!F:G,2,0)</f>
        <v>#N/A</v>
      </c>
      <c r="F15" s="5" t="e">
        <f>VLOOKUP(D15,销售提成工资表!F:H,3,FALSE)</f>
        <v>#N/A</v>
      </c>
      <c r="G15" s="5" t="e">
        <f t="shared" si="0"/>
        <v>#N/A</v>
      </c>
      <c r="H15" s="6" t="e">
        <f>VLOOKUP(D15,销售提成工资表!F:J,5,0)</f>
        <v>#N/A</v>
      </c>
      <c r="I15" s="5" t="e">
        <f t="shared" si="1"/>
        <v>#N/A</v>
      </c>
      <c r="J15" s="5"/>
    </row>
    <row r="16" ht="18" customHeight="1" spans="1:10">
      <c r="A16" s="5"/>
      <c r="B16" s="5"/>
      <c r="C16" s="5"/>
      <c r="D16" s="5"/>
      <c r="E16" s="5" t="e">
        <f>VLOOKUP(D16,销售提成工资表!F:G,2,0)</f>
        <v>#N/A</v>
      </c>
      <c r="F16" s="5" t="e">
        <f>VLOOKUP(D16,销售提成工资表!F:H,3,FALSE)</f>
        <v>#N/A</v>
      </c>
      <c r="G16" s="5" t="e">
        <f t="shared" si="0"/>
        <v>#N/A</v>
      </c>
      <c r="H16" s="6" t="e">
        <f>VLOOKUP(D16,销售提成工资表!F:J,5,0)</f>
        <v>#N/A</v>
      </c>
      <c r="I16" s="5" t="e">
        <f t="shared" si="1"/>
        <v>#N/A</v>
      </c>
      <c r="J16" s="5"/>
    </row>
    <row r="17" ht="18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ht="18" customHeight="1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18" customHeight="1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ht="18" customHeight="1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18" customHeight="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ht="18" customHeight="1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ht="18" customHeight="1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ht="18" customHeight="1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ht="18" customHeight="1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ht="18" customHeight="1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ht="18" customHeight="1" spans="1:10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ht="18" customHeight="1" spans="1:10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ht="18" customHeight="1" spans="1:10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ht="18" customHeight="1" spans="1:10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ht="18" customHeight="1" spans="1:10">
      <c r="A31" s="12" t="s">
        <v>28</v>
      </c>
      <c r="B31" s="13"/>
      <c r="C31" s="13"/>
      <c r="D31" s="14"/>
      <c r="E31" s="3"/>
      <c r="F31" s="3"/>
      <c r="G31" s="3" t="e">
        <f>SUM(G7:G30)</f>
        <v>#N/A</v>
      </c>
      <c r="H31" s="3"/>
      <c r="I31" s="3" t="e">
        <f>SUM(I7:I30)</f>
        <v>#N/A</v>
      </c>
      <c r="J31" s="3"/>
    </row>
  </sheetData>
  <mergeCells count="10">
    <mergeCell ref="A1:J1"/>
    <mergeCell ref="A31:D3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I10" sqref="I10"/>
    </sheetView>
  </sheetViews>
  <sheetFormatPr defaultColWidth="9" defaultRowHeight="13.5" outlineLevelCol="2"/>
  <cols>
    <col min="1" max="16384" width="9" style="1"/>
  </cols>
  <sheetData>
    <row r="1" ht="25" customHeight="1" spans="1:3">
      <c r="A1" s="2" t="s">
        <v>38</v>
      </c>
      <c r="B1" s="3"/>
      <c r="C1" s="3"/>
    </row>
    <row r="2" spans="1:3">
      <c r="A2" s="4" t="s">
        <v>12</v>
      </c>
      <c r="B2" s="4" t="s">
        <v>39</v>
      </c>
      <c r="C2" s="4" t="s">
        <v>16</v>
      </c>
    </row>
    <row r="3" spans="1:3">
      <c r="A3" s="4"/>
      <c r="B3" s="4"/>
      <c r="C3" s="4"/>
    </row>
    <row r="4" ht="17" customHeight="1" spans="1:3">
      <c r="A4" s="5" t="s">
        <v>22</v>
      </c>
      <c r="B4" s="5">
        <v>300</v>
      </c>
      <c r="C4" s="6">
        <v>0.03</v>
      </c>
    </row>
    <row r="5" ht="17" customHeight="1" spans="1:3">
      <c r="A5" s="5" t="s">
        <v>23</v>
      </c>
      <c r="B5" s="5">
        <v>200</v>
      </c>
      <c r="C5" s="6">
        <v>0.03</v>
      </c>
    </row>
    <row r="6" ht="17" customHeight="1" spans="1:3">
      <c r="A6" s="5" t="s">
        <v>40</v>
      </c>
      <c r="B6" s="5">
        <v>400</v>
      </c>
      <c r="C6" s="6">
        <v>0.03</v>
      </c>
    </row>
    <row r="7" ht="17" customHeight="1" spans="1:3">
      <c r="A7" s="5" t="s">
        <v>27</v>
      </c>
      <c r="B7" s="5">
        <v>1000</v>
      </c>
      <c r="C7" s="6">
        <v>0.02</v>
      </c>
    </row>
    <row r="8" ht="17" customHeight="1" spans="1:3">
      <c r="A8" s="5" t="s">
        <v>41</v>
      </c>
      <c r="B8" s="5">
        <v>800</v>
      </c>
      <c r="C8" s="6">
        <v>0.02</v>
      </c>
    </row>
    <row r="9" ht="17" customHeight="1" spans="1:3">
      <c r="A9" s="5" t="s">
        <v>42</v>
      </c>
      <c r="B9" s="5">
        <v>900</v>
      </c>
      <c r="C9" s="6">
        <v>0.02</v>
      </c>
    </row>
    <row r="10" ht="17" customHeight="1" spans="1:3">
      <c r="A10" s="5" t="s">
        <v>24</v>
      </c>
      <c r="B10" s="5">
        <v>1500</v>
      </c>
      <c r="C10" s="6">
        <v>0.02</v>
      </c>
    </row>
    <row r="11" ht="17" customHeight="1" spans="1:3">
      <c r="A11" s="5" t="s">
        <v>43</v>
      </c>
      <c r="B11" s="5">
        <v>2000</v>
      </c>
      <c r="C11" s="6">
        <v>0.03</v>
      </c>
    </row>
    <row r="12" ht="17" customHeight="1" spans="1:3">
      <c r="A12" s="5" t="s">
        <v>44</v>
      </c>
      <c r="B12" s="5">
        <v>2000</v>
      </c>
      <c r="C12" s="6">
        <v>0.03</v>
      </c>
    </row>
    <row r="13" ht="17" customHeight="1" spans="1:3">
      <c r="A13" s="5" t="s">
        <v>45</v>
      </c>
      <c r="B13" s="5">
        <v>400</v>
      </c>
      <c r="C13" s="6">
        <v>0.03</v>
      </c>
    </row>
    <row r="14" ht="17" customHeight="1" spans="1:3">
      <c r="A14" s="5" t="s">
        <v>46</v>
      </c>
      <c r="B14" s="5">
        <v>300</v>
      </c>
      <c r="C14" s="6">
        <v>0.03</v>
      </c>
    </row>
    <row r="15" ht="17" customHeight="1" spans="1:3">
      <c r="A15" s="5" t="s">
        <v>47</v>
      </c>
      <c r="B15" s="5">
        <v>300</v>
      </c>
      <c r="C15" s="6">
        <v>0.03</v>
      </c>
    </row>
    <row r="16" ht="17" customHeight="1" spans="1:3">
      <c r="A16" s="5" t="s">
        <v>48</v>
      </c>
      <c r="B16" s="5">
        <v>200</v>
      </c>
      <c r="C16" s="6">
        <v>0.03</v>
      </c>
    </row>
    <row r="17" ht="17" customHeight="1" spans="1:3">
      <c r="A17" s="5" t="s">
        <v>49</v>
      </c>
      <c r="B17" s="5">
        <v>100</v>
      </c>
      <c r="C17" s="6">
        <v>0.03</v>
      </c>
    </row>
    <row r="18" ht="17" customHeight="1" spans="1:3">
      <c r="A18" s="5" t="s">
        <v>50</v>
      </c>
      <c r="B18" s="5">
        <v>400</v>
      </c>
      <c r="C18" s="6">
        <v>0.03</v>
      </c>
    </row>
    <row r="19" ht="17" customHeight="1" spans="1:3">
      <c r="A19" s="5" t="s">
        <v>51</v>
      </c>
      <c r="B19" s="5">
        <v>300</v>
      </c>
      <c r="C19" s="6">
        <v>0.03</v>
      </c>
    </row>
    <row r="20" ht="17" customHeight="1" spans="1:3">
      <c r="A20" s="5" t="s">
        <v>52</v>
      </c>
      <c r="B20" s="5">
        <v>500</v>
      </c>
      <c r="C20" s="6">
        <v>0.03</v>
      </c>
    </row>
    <row r="21" ht="17" customHeight="1" spans="1:3">
      <c r="A21" s="5" t="s">
        <v>53</v>
      </c>
      <c r="B21" s="5">
        <v>650</v>
      </c>
      <c r="C21" s="6">
        <v>0.02</v>
      </c>
    </row>
    <row r="22" ht="17" customHeight="1" spans="1:3">
      <c r="A22" s="5" t="s">
        <v>54</v>
      </c>
      <c r="B22" s="5">
        <v>950</v>
      </c>
      <c r="C22" s="6">
        <v>0.02</v>
      </c>
    </row>
    <row r="23" ht="17" customHeight="1" spans="1:3">
      <c r="A23" s="5" t="s">
        <v>55</v>
      </c>
      <c r="B23" s="5">
        <v>800</v>
      </c>
      <c r="C23" s="6">
        <v>0.02</v>
      </c>
    </row>
    <row r="24" ht="17" customHeight="1" spans="1:3">
      <c r="A24" s="5"/>
      <c r="B24" s="5"/>
      <c r="C24" s="5"/>
    </row>
    <row r="25" ht="17" customHeight="1" spans="1:3">
      <c r="A25" s="5"/>
      <c r="B25" s="5"/>
      <c r="C25" s="5"/>
    </row>
    <row r="26" ht="17" customHeight="1" spans="1:3">
      <c r="A26" s="5"/>
      <c r="B26" s="5"/>
      <c r="C26" s="5"/>
    </row>
    <row r="27" ht="17" customHeight="1" spans="1:3">
      <c r="A27" s="5"/>
      <c r="B27" s="5"/>
      <c r="C27" s="5"/>
    </row>
    <row r="28" ht="17" customHeight="1" spans="1:3">
      <c r="A28" s="5"/>
      <c r="B28" s="5"/>
      <c r="C28" s="5"/>
    </row>
    <row r="29" ht="17" customHeight="1" spans="1:3">
      <c r="A29" s="5"/>
      <c r="B29" s="5"/>
      <c r="C29" s="5"/>
    </row>
    <row r="30" ht="17" customHeight="1" spans="1:3">
      <c r="A30" s="5"/>
      <c r="B30" s="5"/>
      <c r="C30" s="5"/>
    </row>
  </sheetData>
  <mergeCells count="4">
    <mergeCell ref="A1:C1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销售提成工资表</vt:lpstr>
      <vt:lpstr>个人销售明细表</vt:lpstr>
      <vt:lpstr>提成对照表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人事星球</cp:lastModifiedBy>
  <dcterms:created xsi:type="dcterms:W3CDTF">2019-07-05T09:55:00Z</dcterms:created>
  <dcterms:modified xsi:type="dcterms:W3CDTF">2020-04-08T06:20:41Z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