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全年一次性奖金个税测算" sheetId="1" r:id="rId1"/>
    <sheet name="税率表" sheetId="2" r:id="rId2"/>
    <sheet name="最省税方案" sheetId="4" r:id="rId3"/>
    <sheet name="使用说明" sheetId="3" r:id="rId4"/>
  </sheets>
  <calcPr calcId="144525"/>
</workbook>
</file>

<file path=xl/sharedStrings.xml><?xml version="1.0" encoding="utf-8"?>
<sst xmlns="http://schemas.openxmlformats.org/spreadsheetml/2006/main" count="56" uniqueCount="46">
  <si>
    <t>全年一次性奖金个税测算</t>
  </si>
  <si>
    <t>工号</t>
  </si>
  <si>
    <t>姓名</t>
  </si>
  <si>
    <t>全年一次性奖金</t>
  </si>
  <si>
    <t>个人所得税</t>
  </si>
  <si>
    <t>实发数</t>
  </si>
  <si>
    <t>6001</t>
  </si>
  <si>
    <t>王小米</t>
  </si>
  <si>
    <t>按月换算后的综合所得税率表</t>
  </si>
  <si>
    <t>级数</t>
  </si>
  <si>
    <t>全月应纳税所得额</t>
  </si>
  <si>
    <t>税率（%）</t>
  </si>
  <si>
    <t>速算扣除数</t>
  </si>
  <si>
    <t>不超过3000元的</t>
  </si>
  <si>
    <t>超过3000元至12000元的部分</t>
  </si>
  <si>
    <t>超过12000元至25000元的部分</t>
  </si>
  <si>
    <t>超过25000元至35000元的部分</t>
  </si>
  <si>
    <t>超过35000元至55000元的部分</t>
  </si>
  <si>
    <t>超过55000元至80000元的部分</t>
  </si>
  <si>
    <t>超过80000元的部分</t>
  </si>
  <si>
    <t>依据：财税〔2018〕164号</t>
  </si>
  <si>
    <t>综合所得与全年一次性奖金如何搭配最省税？</t>
  </si>
  <si>
    <r>
      <t>A</t>
    </r>
    <r>
      <rPr>
        <sz val="10"/>
        <color theme="1"/>
        <rFont val="宋体"/>
        <charset val="134"/>
      </rPr>
      <t xml:space="preserve">=全年累计综合所得应纳税所得额=全年累计综合所得年收入额-全年累计社保和公积金扣除-全年累计专项附加扣除-全年累计其他扣除-全年累计减除费用
</t>
    </r>
    <r>
      <rPr>
        <b/>
        <sz val="10"/>
        <color theme="1"/>
        <rFont val="宋体"/>
        <charset val="134"/>
      </rPr>
      <t>B</t>
    </r>
    <r>
      <rPr>
        <sz val="10"/>
        <color theme="1"/>
        <rFont val="宋体"/>
        <charset val="134"/>
      </rPr>
      <t xml:space="preserve">=通过"全年一次性奖金“发放的金额
</t>
    </r>
    <r>
      <rPr>
        <b/>
        <sz val="10"/>
        <color theme="1"/>
        <rFont val="宋体"/>
        <charset val="134"/>
      </rPr>
      <t>A+B</t>
    </r>
    <r>
      <rPr>
        <sz val="10"/>
        <color theme="1"/>
        <rFont val="宋体"/>
        <charset val="134"/>
      </rPr>
      <t xml:space="preserve">=2020年1月1日-12月31日发放到账的综合所得+从外单位取得的综合所得-各种扣除+2020年1月1日-12月31日发放到账年终奖
</t>
    </r>
  </si>
  <si>
    <t>A+B</t>
  </si>
  <si>
    <t>最优点数量</t>
  </si>
  <si>
    <t>最优点金额</t>
  </si>
  <si>
    <t>A</t>
  </si>
  <si>
    <r>
      <t xml:space="preserve">B
</t>
    </r>
    <r>
      <rPr>
        <b/>
        <sz val="8"/>
        <color theme="1"/>
        <rFont val="宋体"/>
        <charset val="134"/>
      </rPr>
      <t>通过"全年一次性奖金“发放的金额</t>
    </r>
  </si>
  <si>
    <t>（0，72000）</t>
  </si>
  <si>
    <t>多个</t>
  </si>
  <si>
    <t>含36000</t>
  </si>
  <si>
    <t>[72000,203100)</t>
  </si>
  <si>
    <t>1个</t>
  </si>
  <si>
    <t>含144000</t>
  </si>
  <si>
    <t>(203100，284000]</t>
  </si>
  <si>
    <t>（284000，672000）</t>
  </si>
  <si>
    <t>672000</t>
  </si>
  <si>
    <t>2个</t>
  </si>
  <si>
    <t>（672000，1277500）</t>
  </si>
  <si>
    <t>1277500</t>
  </si>
  <si>
    <t>（1277500，1452500）</t>
  </si>
  <si>
    <t>1452500</t>
  </si>
  <si>
    <t>（672000，+∞）</t>
  </si>
  <si>
    <t>注：全年一次性奖金的最优金额顺次出现于36000元、144000元、300000元、420000元和660000元五个临界点，在这5个零界点上多发1元会多交很多税，比如发36001元比发36000元多交个税2310元，切记不要这样操作。</t>
  </si>
  <si>
    <t>使用说明</t>
  </si>
  <si>
    <t>蓝底部分内容需要使用者自行填入；白底部分为带公式的自动计算区域，请不要修改，否则会使得计算结果出错。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</si>
</sst>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#,##0.00_ ;[Red]\-#,##0.00\ "/>
    <numFmt numFmtId="177" formatCode="0.00_ ;[Red]\-0.00\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3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Microsoft YaHei Light"/>
      <charset val="134"/>
    </font>
    <font>
      <sz val="11"/>
      <color theme="1"/>
      <name val="Microsoft YaHei Light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7.5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2" fillId="0" borderId="0" xfId="0" applyFont="1"/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I26" sqref="I26"/>
    </sheetView>
  </sheetViews>
  <sheetFormatPr defaultColWidth="9" defaultRowHeight="13.5" outlineLevelCol="4"/>
  <cols>
    <col min="1" max="1" width="10.775" style="34" customWidth="1"/>
    <col min="2" max="2" width="10.775" style="35" customWidth="1"/>
    <col min="3" max="3" width="20.4416666666667" style="35" customWidth="1"/>
    <col min="4" max="5" width="14.775" style="35" customWidth="1"/>
    <col min="6" max="16384" width="8.88333333333333" style="35"/>
  </cols>
  <sheetData>
    <row r="1" s="33" customFormat="1" ht="30.6" customHeight="1" spans="1:5">
      <c r="A1" s="36" t="s">
        <v>0</v>
      </c>
      <c r="B1" s="36"/>
      <c r="C1" s="36"/>
      <c r="D1" s="36"/>
      <c r="E1" s="36"/>
    </row>
    <row r="2" s="33" customFormat="1" spans="1:5">
      <c r="A2" s="37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spans="1:5">
      <c r="A3" s="38" t="s">
        <v>6</v>
      </c>
      <c r="B3" s="39" t="s">
        <v>7</v>
      </c>
      <c r="C3" s="40">
        <v>36000</v>
      </c>
      <c r="D3" s="41">
        <f>LOOKUP(MAX(0.0001,C3/12),{0;3000;12000;25000;35000;55000;80000}+0.0001,MAX(0,C3)*{0.03;0.1;0.2;0.25;0.3;0.35;0.45}-{0;210;1410;2660;4410;7160;15160})</f>
        <v>1080</v>
      </c>
      <c r="E3" s="42">
        <f>C3-D3</f>
        <v>34920</v>
      </c>
    </row>
    <row r="4" spans="1:5">
      <c r="A4" s="38"/>
      <c r="B4" s="39"/>
      <c r="C4" s="40"/>
      <c r="D4" s="42">
        <f>LOOKUP(MAX(0.0001,C4/12),{0;3000;12000;25000;35000;55000;80000}+0.0001,MAX(0,C4)*{0.03;0.1;0.2;0.25;0.3;0.35;0.45}-{0;210;1410;2660;4410;7160;15160})</f>
        <v>0</v>
      </c>
      <c r="E4" s="42">
        <f t="shared" ref="E4:E22" si="0">C4-D4</f>
        <v>0</v>
      </c>
    </row>
    <row r="5" spans="1:5">
      <c r="A5" s="38"/>
      <c r="B5" s="39"/>
      <c r="C5" s="40"/>
      <c r="D5" s="42">
        <f>LOOKUP(MAX(0.0001,C5/12),{0;3000;12000;25000;35000;55000;80000}+0.0001,MAX(0,C5)*{0.03;0.1;0.2;0.25;0.3;0.35;0.45}-{0;210;1410;2660;4410;7160;15160})</f>
        <v>0</v>
      </c>
      <c r="E5" s="42">
        <f t="shared" si="0"/>
        <v>0</v>
      </c>
    </row>
    <row r="6" spans="1:5">
      <c r="A6" s="38"/>
      <c r="B6" s="39"/>
      <c r="C6" s="40"/>
      <c r="D6" s="42">
        <f>LOOKUP(MAX(0.0001,C6/12),{0;3000;12000;25000;35000;55000;80000}+0.0001,MAX(0,C6)*{0.03;0.1;0.2;0.25;0.3;0.35;0.45}-{0;210;1410;2660;4410;7160;15160})</f>
        <v>0</v>
      </c>
      <c r="E6" s="42">
        <f t="shared" si="0"/>
        <v>0</v>
      </c>
    </row>
    <row r="7" spans="1:5">
      <c r="A7" s="38"/>
      <c r="B7" s="39"/>
      <c r="C7" s="40"/>
      <c r="D7" s="42">
        <f>LOOKUP(MAX(0.0001,C7/12),{0;3000;12000;25000;35000;55000;80000}+0.0001,MAX(0,C7)*{0.03;0.1;0.2;0.25;0.3;0.35;0.45}-{0;210;1410;2660;4410;7160;15160})</f>
        <v>0</v>
      </c>
      <c r="E7" s="42">
        <f t="shared" si="0"/>
        <v>0</v>
      </c>
    </row>
    <row r="8" spans="1:5">
      <c r="A8" s="38"/>
      <c r="B8" s="39"/>
      <c r="C8" s="40"/>
      <c r="D8" s="42">
        <f>LOOKUP(MAX(0.0001,C8/12),{0;3000;12000;25000;35000;55000;80000}+0.0001,MAX(0,C8)*{0.03;0.1;0.2;0.25;0.3;0.35;0.45}-{0;210;1410;2660;4410;7160;15160})</f>
        <v>0</v>
      </c>
      <c r="E8" s="42">
        <f t="shared" si="0"/>
        <v>0</v>
      </c>
    </row>
    <row r="9" spans="1:5">
      <c r="A9" s="38"/>
      <c r="B9" s="39"/>
      <c r="C9" s="40"/>
      <c r="D9" s="42">
        <f>LOOKUP(MAX(0.0001,C9/12),{0;3000;12000;25000;35000;55000;80000}+0.0001,MAX(0,C9)*{0.03;0.1;0.2;0.25;0.3;0.35;0.45}-{0;210;1410;2660;4410;7160;15160})</f>
        <v>0</v>
      </c>
      <c r="E9" s="42">
        <f t="shared" si="0"/>
        <v>0</v>
      </c>
    </row>
    <row r="10" spans="1:5">
      <c r="A10" s="38"/>
      <c r="B10" s="39"/>
      <c r="C10" s="40"/>
      <c r="D10" s="42">
        <f>LOOKUP(MAX(0.0001,C10/12),{0;3000;12000;25000;35000;55000;80000}+0.0001,MAX(0,C10)*{0.03;0.1;0.2;0.25;0.3;0.35;0.45}-{0;210;1410;2660;4410;7160;15160})</f>
        <v>0</v>
      </c>
      <c r="E10" s="42">
        <f t="shared" si="0"/>
        <v>0</v>
      </c>
    </row>
    <row r="11" spans="1:5">
      <c r="A11" s="38"/>
      <c r="B11" s="39"/>
      <c r="C11" s="40"/>
      <c r="D11" s="42">
        <f>LOOKUP(MAX(0.0001,C11/12),{0;3000;12000;25000;35000;55000;80000}+0.0001,MAX(0,C11)*{0.03;0.1;0.2;0.25;0.3;0.35;0.45}-{0;210;1410;2660;4410;7160;15160})</f>
        <v>0</v>
      </c>
      <c r="E11" s="42">
        <f t="shared" si="0"/>
        <v>0</v>
      </c>
    </row>
    <row r="12" spans="1:5">
      <c r="A12" s="38"/>
      <c r="B12" s="39"/>
      <c r="C12" s="40"/>
      <c r="D12" s="42">
        <f>LOOKUP(MAX(0.0001,C12/12),{0;3000;12000;25000;35000;55000;80000}+0.0001,MAX(0,C12)*{0.03;0.1;0.2;0.25;0.3;0.35;0.45}-{0;210;1410;2660;4410;7160;15160})</f>
        <v>0</v>
      </c>
      <c r="E12" s="42">
        <f t="shared" si="0"/>
        <v>0</v>
      </c>
    </row>
    <row r="13" spans="1:5">
      <c r="A13" s="38"/>
      <c r="B13" s="39"/>
      <c r="C13" s="40"/>
      <c r="D13" s="42">
        <f>LOOKUP(MAX(0.0001,C13/12),{0;3000;12000;25000;35000;55000;80000}+0.0001,MAX(0,C13)*{0.03;0.1;0.2;0.25;0.3;0.35;0.45}-{0;210;1410;2660;4410;7160;15160})</f>
        <v>0</v>
      </c>
      <c r="E13" s="42">
        <f t="shared" si="0"/>
        <v>0</v>
      </c>
    </row>
    <row r="14" spans="1:5">
      <c r="A14" s="38"/>
      <c r="B14" s="39"/>
      <c r="C14" s="40"/>
      <c r="D14" s="42">
        <f>LOOKUP(MAX(0.0001,C14/12),{0;3000;12000;25000;35000;55000;80000}+0.0001,MAX(0,C14)*{0.03;0.1;0.2;0.25;0.3;0.35;0.45}-{0;210;1410;2660;4410;7160;15160})</f>
        <v>0</v>
      </c>
      <c r="E14" s="42">
        <f t="shared" si="0"/>
        <v>0</v>
      </c>
    </row>
    <row r="15" spans="1:5">
      <c r="A15" s="38"/>
      <c r="B15" s="39"/>
      <c r="C15" s="40"/>
      <c r="D15" s="42">
        <f>LOOKUP(MAX(0.0001,C15/12),{0;3000;12000;25000;35000;55000;80000}+0.0001,MAX(0,C15)*{0.03;0.1;0.2;0.25;0.3;0.35;0.45}-{0;210;1410;2660;4410;7160;15160})</f>
        <v>0</v>
      </c>
      <c r="E15" s="42">
        <f t="shared" si="0"/>
        <v>0</v>
      </c>
    </row>
    <row r="16" spans="1:5">
      <c r="A16" s="38"/>
      <c r="B16" s="39"/>
      <c r="C16" s="40"/>
      <c r="D16" s="42">
        <f>LOOKUP(MAX(0.0001,C16/12),{0;3000;12000;25000;35000;55000;80000}+0.0001,MAX(0,C16)*{0.03;0.1;0.2;0.25;0.3;0.35;0.45}-{0;210;1410;2660;4410;7160;15160})</f>
        <v>0</v>
      </c>
      <c r="E16" s="42">
        <f t="shared" si="0"/>
        <v>0</v>
      </c>
    </row>
    <row r="17" spans="1:5">
      <c r="A17" s="38"/>
      <c r="B17" s="39"/>
      <c r="C17" s="40"/>
      <c r="D17" s="42">
        <f>LOOKUP(MAX(0.0001,C17/12),{0;3000;12000;25000;35000;55000;80000}+0.0001,MAX(0,C17)*{0.03;0.1;0.2;0.25;0.3;0.35;0.45}-{0;210;1410;2660;4410;7160;15160})</f>
        <v>0</v>
      </c>
      <c r="E17" s="42">
        <f t="shared" si="0"/>
        <v>0</v>
      </c>
    </row>
    <row r="18" spans="1:5">
      <c r="A18" s="38"/>
      <c r="B18" s="39"/>
      <c r="C18" s="40"/>
      <c r="D18" s="42">
        <f>LOOKUP(MAX(0.0001,C18/12),{0;3000;12000;25000;35000;55000;80000}+0.0001,MAX(0,C18)*{0.03;0.1;0.2;0.25;0.3;0.35;0.45}-{0;210;1410;2660;4410;7160;15160})</f>
        <v>0</v>
      </c>
      <c r="E18" s="42">
        <f t="shared" si="0"/>
        <v>0</v>
      </c>
    </row>
    <row r="19" spans="1:5">
      <c r="A19" s="38"/>
      <c r="B19" s="39"/>
      <c r="C19" s="40"/>
      <c r="D19" s="42">
        <f>LOOKUP(MAX(0.0001,C19/12),{0;3000;12000;25000;35000;55000;80000}+0.0001,MAX(0,C19)*{0.03;0.1;0.2;0.25;0.3;0.35;0.45}-{0;210;1410;2660;4410;7160;15160})</f>
        <v>0</v>
      </c>
      <c r="E19" s="42">
        <f t="shared" si="0"/>
        <v>0</v>
      </c>
    </row>
    <row r="20" spans="1:5">
      <c r="A20" s="38"/>
      <c r="B20" s="39"/>
      <c r="C20" s="40"/>
      <c r="D20" s="42">
        <f>LOOKUP(MAX(0.0001,C20/12),{0;3000;12000;25000;35000;55000;80000}+0.0001,MAX(0,C20)*{0.03;0.1;0.2;0.25;0.3;0.35;0.45}-{0;210;1410;2660;4410;7160;15160})</f>
        <v>0</v>
      </c>
      <c r="E20" s="42">
        <f t="shared" si="0"/>
        <v>0</v>
      </c>
    </row>
    <row r="21" spans="1:5">
      <c r="A21" s="38"/>
      <c r="B21" s="39"/>
      <c r="C21" s="40"/>
      <c r="D21" s="42">
        <f>LOOKUP(MAX(0.0001,C21/12),{0;3000;12000;25000;35000;55000;80000}+0.0001,MAX(0,C21)*{0.03;0.1;0.2;0.25;0.3;0.35;0.45}-{0;210;1410;2660;4410;7160;15160})</f>
        <v>0</v>
      </c>
      <c r="E21" s="42">
        <f t="shared" si="0"/>
        <v>0</v>
      </c>
    </row>
    <row r="22" spans="1:5">
      <c r="A22" s="38"/>
      <c r="B22" s="39"/>
      <c r="C22" s="40"/>
      <c r="D22" s="42">
        <f>LOOKUP(MAX(0.0001,C22/12),{0;3000;12000;25000;35000;55000;80000}+0.0001,MAX(0,C22)*{0.03;0.1;0.2;0.25;0.3;0.35;0.45}-{0;210;1410;2660;4410;7160;15160})</f>
        <v>0</v>
      </c>
      <c r="E22" s="42">
        <f t="shared" si="0"/>
        <v>0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9" sqref="$A1:$XFD1048576"/>
    </sheetView>
  </sheetViews>
  <sheetFormatPr defaultColWidth="9" defaultRowHeight="13.5" outlineLevelCol="3"/>
  <cols>
    <col min="1" max="1" width="8.88333333333333" style="27" customWidth="1"/>
    <col min="2" max="2" width="28.8833333333333" style="27" customWidth="1"/>
    <col min="3" max="3" width="12.775" style="27" customWidth="1"/>
    <col min="4" max="4" width="12.8833333333333" style="27" customWidth="1"/>
    <col min="5" max="16384" width="8.88333333333333" style="27"/>
  </cols>
  <sheetData>
    <row r="1" ht="36" customHeight="1" spans="1:4">
      <c r="A1" s="28" t="s">
        <v>8</v>
      </c>
      <c r="B1" s="29"/>
      <c r="C1" s="29"/>
      <c r="D1" s="29"/>
    </row>
    <row r="2" ht="28.05" customHeight="1" spans="1:4">
      <c r="A2" s="30" t="s">
        <v>9</v>
      </c>
      <c r="B2" s="30" t="s">
        <v>10</v>
      </c>
      <c r="C2" s="30" t="s">
        <v>11</v>
      </c>
      <c r="D2" s="30" t="s">
        <v>12</v>
      </c>
    </row>
    <row r="3" ht="28.05" customHeight="1" spans="1:4">
      <c r="A3" s="31">
        <v>1</v>
      </c>
      <c r="B3" s="31" t="s">
        <v>13</v>
      </c>
      <c r="C3" s="31">
        <v>3</v>
      </c>
      <c r="D3" s="31">
        <v>0</v>
      </c>
    </row>
    <row r="4" ht="28.05" customHeight="1" spans="1:4">
      <c r="A4" s="31">
        <v>2</v>
      </c>
      <c r="B4" s="31" t="s">
        <v>14</v>
      </c>
      <c r="C4" s="31">
        <v>10</v>
      </c>
      <c r="D4" s="31">
        <v>210</v>
      </c>
    </row>
    <row r="5" ht="28.05" customHeight="1" spans="1:4">
      <c r="A5" s="31">
        <v>3</v>
      </c>
      <c r="B5" s="31" t="s">
        <v>15</v>
      </c>
      <c r="C5" s="31">
        <v>20</v>
      </c>
      <c r="D5" s="31">
        <v>1410</v>
      </c>
    </row>
    <row r="6" ht="28.05" customHeight="1" spans="1:4">
      <c r="A6" s="31">
        <v>4</v>
      </c>
      <c r="B6" s="31" t="s">
        <v>16</v>
      </c>
      <c r="C6" s="31">
        <v>25</v>
      </c>
      <c r="D6" s="31">
        <v>2660</v>
      </c>
    </row>
    <row r="7" ht="28.05" customHeight="1" spans="1:4">
      <c r="A7" s="31">
        <v>5</v>
      </c>
      <c r="B7" s="31" t="s">
        <v>17</v>
      </c>
      <c r="C7" s="31">
        <v>30</v>
      </c>
      <c r="D7" s="31">
        <v>4410</v>
      </c>
    </row>
    <row r="8" ht="28.05" customHeight="1" spans="1:4">
      <c r="A8" s="31">
        <v>6</v>
      </c>
      <c r="B8" s="31" t="s">
        <v>18</v>
      </c>
      <c r="C8" s="31">
        <v>35</v>
      </c>
      <c r="D8" s="31">
        <v>7160</v>
      </c>
    </row>
    <row r="9" ht="28.05" customHeight="1" spans="1:4">
      <c r="A9" s="31">
        <v>7</v>
      </c>
      <c r="B9" s="31" t="s">
        <v>19</v>
      </c>
      <c r="C9" s="31">
        <v>45</v>
      </c>
      <c r="D9" s="31">
        <v>15160</v>
      </c>
    </row>
    <row r="10" ht="20.4" customHeight="1" spans="1:4">
      <c r="A10" s="32" t="s">
        <v>20</v>
      </c>
      <c r="B10" s="32"/>
      <c r="C10" s="32"/>
      <c r="D10" s="32"/>
    </row>
  </sheetData>
  <mergeCells count="1">
    <mergeCell ref="A10:D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" sqref="A1:E20"/>
    </sheetView>
  </sheetViews>
  <sheetFormatPr defaultColWidth="9" defaultRowHeight="14.25" outlineLevelCol="4"/>
  <cols>
    <col min="1" max="1" width="27.4416666666667" style="9" customWidth="1"/>
    <col min="2" max="2" width="12.3333333333333" style="9" customWidth="1"/>
    <col min="3" max="3" width="22.5583333333333" style="10" customWidth="1"/>
    <col min="4" max="4" width="24.6666666666667" style="10" customWidth="1"/>
    <col min="5" max="16384" width="8.88333333333333" style="10"/>
  </cols>
  <sheetData>
    <row r="1" ht="33" customHeight="1" spans="1:5">
      <c r="A1" s="11" t="s">
        <v>21</v>
      </c>
      <c r="B1" s="11"/>
      <c r="C1" s="11"/>
      <c r="D1" s="11"/>
      <c r="E1" s="2"/>
    </row>
    <row r="2" ht="100.2" customHeight="1" spans="1:5">
      <c r="A2" s="12" t="s">
        <v>22</v>
      </c>
      <c r="B2" s="13"/>
      <c r="C2" s="14"/>
      <c r="D2" s="14"/>
      <c r="E2" s="2"/>
    </row>
    <row r="3" s="8" customFormat="1" ht="34.2" customHeight="1" spans="1:5">
      <c r="A3" s="15" t="s">
        <v>23</v>
      </c>
      <c r="B3" s="15" t="s">
        <v>24</v>
      </c>
      <c r="C3" s="16" t="s">
        <v>25</v>
      </c>
      <c r="D3" s="16"/>
      <c r="E3" s="17"/>
    </row>
    <row r="4" s="8" customFormat="1" ht="29.4" customHeight="1" spans="1:5">
      <c r="A4" s="18"/>
      <c r="B4" s="18"/>
      <c r="C4" s="16" t="s">
        <v>26</v>
      </c>
      <c r="D4" s="19" t="s">
        <v>27</v>
      </c>
      <c r="E4" s="17"/>
    </row>
    <row r="5" s="8" customFormat="1" ht="25.05" customHeight="1" spans="1:5">
      <c r="A5" s="20" t="s">
        <v>28</v>
      </c>
      <c r="B5" s="21" t="s">
        <v>29</v>
      </c>
      <c r="C5" s="16"/>
      <c r="D5" s="21" t="s">
        <v>30</v>
      </c>
      <c r="E5" s="17"/>
    </row>
    <row r="6" ht="25.05" customHeight="1" spans="1:5">
      <c r="A6" s="20" t="s">
        <v>31</v>
      </c>
      <c r="B6" s="21" t="s">
        <v>32</v>
      </c>
      <c r="C6" s="21"/>
      <c r="D6" s="21">
        <v>36000</v>
      </c>
      <c r="E6" s="2"/>
    </row>
    <row r="7" ht="25.05" customHeight="1" spans="1:5">
      <c r="A7" s="22">
        <v>203100</v>
      </c>
      <c r="B7" s="23" t="s">
        <v>29</v>
      </c>
      <c r="C7" s="21"/>
      <c r="D7" s="21" t="s">
        <v>30</v>
      </c>
      <c r="E7" s="2"/>
    </row>
    <row r="8" ht="25.05" customHeight="1" spans="1:5">
      <c r="A8" s="24"/>
      <c r="B8" s="25"/>
      <c r="C8" s="21"/>
      <c r="D8" s="21" t="s">
        <v>33</v>
      </c>
      <c r="E8" s="2"/>
    </row>
    <row r="9" ht="25.05" customHeight="1" spans="1:5">
      <c r="A9" s="20" t="s">
        <v>34</v>
      </c>
      <c r="B9" s="21" t="s">
        <v>29</v>
      </c>
      <c r="C9" s="21"/>
      <c r="D9" s="21" t="s">
        <v>33</v>
      </c>
      <c r="E9" s="2"/>
    </row>
    <row r="10" ht="25.05" customHeight="1" spans="1:5">
      <c r="A10" s="20" t="s">
        <v>35</v>
      </c>
      <c r="B10" s="21" t="s">
        <v>32</v>
      </c>
      <c r="C10" s="21"/>
      <c r="D10" s="21">
        <v>144000</v>
      </c>
      <c r="E10" s="2"/>
    </row>
    <row r="11" ht="25.05" customHeight="1" spans="1:5">
      <c r="A11" s="22" t="s">
        <v>36</v>
      </c>
      <c r="B11" s="23" t="s">
        <v>37</v>
      </c>
      <c r="C11" s="21">
        <v>528000</v>
      </c>
      <c r="D11" s="21">
        <v>144000</v>
      </c>
      <c r="E11" s="2"/>
    </row>
    <row r="12" ht="25.05" customHeight="1" spans="1:5">
      <c r="A12" s="24"/>
      <c r="B12" s="25"/>
      <c r="C12" s="21">
        <v>372000</v>
      </c>
      <c r="D12" s="21">
        <v>300000</v>
      </c>
      <c r="E12" s="2"/>
    </row>
    <row r="13" ht="25.05" customHeight="1" spans="1:5">
      <c r="A13" s="20" t="s">
        <v>38</v>
      </c>
      <c r="B13" s="25" t="s">
        <v>32</v>
      </c>
      <c r="C13" s="21"/>
      <c r="D13" s="21">
        <v>300000</v>
      </c>
      <c r="E13" s="2"/>
    </row>
    <row r="14" ht="25.05" customHeight="1" spans="1:5">
      <c r="A14" s="22" t="s">
        <v>39</v>
      </c>
      <c r="B14" s="23" t="s">
        <v>37</v>
      </c>
      <c r="C14" s="21">
        <v>977500</v>
      </c>
      <c r="D14" s="21">
        <v>300000</v>
      </c>
      <c r="E14" s="2"/>
    </row>
    <row r="15" ht="25.05" customHeight="1" spans="1:5">
      <c r="A15" s="24"/>
      <c r="B15" s="25"/>
      <c r="C15" s="21">
        <v>857500</v>
      </c>
      <c r="D15" s="21">
        <v>420000</v>
      </c>
      <c r="E15" s="2"/>
    </row>
    <row r="16" ht="25.05" customHeight="1" spans="1:5">
      <c r="A16" s="20" t="s">
        <v>40</v>
      </c>
      <c r="B16" s="21" t="s">
        <v>32</v>
      </c>
      <c r="C16" s="21"/>
      <c r="D16" s="21">
        <v>420000</v>
      </c>
      <c r="E16" s="2"/>
    </row>
    <row r="17" ht="25.05" customHeight="1" spans="1:5">
      <c r="A17" s="22" t="s">
        <v>41</v>
      </c>
      <c r="B17" s="23" t="s">
        <v>37</v>
      </c>
      <c r="C17" s="21">
        <v>1032500</v>
      </c>
      <c r="D17" s="21">
        <v>420000</v>
      </c>
      <c r="E17" s="2"/>
    </row>
    <row r="18" ht="25.05" customHeight="1" spans="1:5">
      <c r="A18" s="24"/>
      <c r="B18" s="25"/>
      <c r="C18" s="21">
        <v>792500</v>
      </c>
      <c r="D18" s="21">
        <v>660000</v>
      </c>
      <c r="E18" s="2"/>
    </row>
    <row r="19" ht="25.05" customHeight="1" spans="1:5">
      <c r="A19" s="20" t="s">
        <v>42</v>
      </c>
      <c r="B19" s="21" t="s">
        <v>32</v>
      </c>
      <c r="C19" s="21"/>
      <c r="D19" s="21">
        <v>660000</v>
      </c>
      <c r="E19" s="2"/>
    </row>
    <row r="20" ht="35.4" customHeight="1" spans="1:5">
      <c r="A20" s="26" t="s">
        <v>43</v>
      </c>
      <c r="B20" s="26"/>
      <c r="C20" s="26"/>
      <c r="D20" s="26"/>
      <c r="E20" s="2"/>
    </row>
  </sheetData>
  <mergeCells count="14">
    <mergeCell ref="A1:D1"/>
    <mergeCell ref="A2:D2"/>
    <mergeCell ref="C3:D3"/>
    <mergeCell ref="A20:D20"/>
    <mergeCell ref="A3:A4"/>
    <mergeCell ref="A7:A8"/>
    <mergeCell ref="A11:A12"/>
    <mergeCell ref="A14:A15"/>
    <mergeCell ref="A17:A18"/>
    <mergeCell ref="B3:B4"/>
    <mergeCell ref="B7:B8"/>
    <mergeCell ref="B11:B12"/>
    <mergeCell ref="B14:B15"/>
    <mergeCell ref="B17:B1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zoomScale="85" zoomScaleNormal="85" workbookViewId="0">
      <selection activeCell="A9" sqref="$A1:$XFD1048576"/>
    </sheetView>
  </sheetViews>
  <sheetFormatPr defaultColWidth="9" defaultRowHeight="13.5" outlineLevelRow="5"/>
  <cols>
    <col min="1" max="1" width="122.666666666667" style="2" customWidth="1"/>
    <col min="2" max="3" width="8.10833333333333" style="2" customWidth="1"/>
    <col min="4" max="5" width="9" style="2"/>
    <col min="6" max="6" width="17.1083333333333" style="2" customWidth="1"/>
    <col min="7" max="16384" width="9" style="2"/>
  </cols>
  <sheetData>
    <row r="1" s="1" customFormat="1" ht="46.2" customHeight="1" spans="1:1">
      <c r="A1" s="3" t="s">
        <v>44</v>
      </c>
    </row>
    <row r="2" ht="51" customHeight="1" spans="1:10">
      <c r="A2" s="4" t="s">
        <v>45</v>
      </c>
      <c r="G2" s="5"/>
      <c r="H2" s="5"/>
      <c r="I2" s="5"/>
      <c r="J2" s="5"/>
    </row>
    <row r="3" ht="18.75" spans="1:10">
      <c r="A3" s="6"/>
      <c r="B3" s="7"/>
      <c r="C3" s="7"/>
      <c r="D3" s="7"/>
      <c r="E3" s="7"/>
      <c r="F3" s="7"/>
      <c r="G3" s="5"/>
      <c r="H3" s="5"/>
      <c r="I3" s="5"/>
      <c r="J3" s="5"/>
    </row>
    <row r="4" ht="14.25" spans="1:10">
      <c r="A4" s="7"/>
      <c r="B4" s="7"/>
      <c r="C4" s="7"/>
      <c r="D4" s="7"/>
      <c r="E4" s="7"/>
      <c r="F4" s="7"/>
      <c r="G4" s="5"/>
      <c r="H4" s="5"/>
      <c r="I4" s="5"/>
      <c r="J4" s="5"/>
    </row>
    <row r="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>
      <c r="A6" s="5"/>
      <c r="B6" s="5"/>
      <c r="C6" s="5"/>
      <c r="D6" s="5"/>
      <c r="E6" s="5"/>
      <c r="F6" s="5"/>
      <c r="G6" s="5"/>
      <c r="H6" s="5"/>
      <c r="I6" s="5"/>
      <c r="J6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全年一次性奖金个税测算</vt:lpstr>
      <vt:lpstr>税率表</vt:lpstr>
      <vt:lpstr>最省税方案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佐账会计</dc:creator>
  <cp:lastModifiedBy>^O^珏</cp:lastModifiedBy>
  <dcterms:created xsi:type="dcterms:W3CDTF">2015-06-05T18:17:00Z</dcterms:created>
  <dcterms:modified xsi:type="dcterms:W3CDTF">2020-03-04T06:22:31Z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